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5960" windowHeight="11760" activeTab="5"/>
  </bookViews>
  <sheets>
    <sheet name="Résumé de l’exportation" sheetId="1" r:id="rId1"/>
    <sheet name="U9" sheetId="2" r:id="rId2"/>
    <sheet name="U11" sheetId="3" r:id="rId3"/>
    <sheet name="U13" sheetId="4" r:id="rId4"/>
    <sheet name="U15" sheetId="5" r:id="rId5"/>
    <sheet name="U17" sheetId="6" r:id="rId6"/>
    <sheet name="Point" sheetId="7" r:id="rId7"/>
  </sheets>
  <calcPr calcId="145621"/>
  <fileRecoveryPr repairLoad="1"/>
</workbook>
</file>

<file path=xl/calcChain.xml><?xml version="1.0" encoding="utf-8"?>
<calcChain xmlns="http://schemas.openxmlformats.org/spreadsheetml/2006/main">
  <c r="I14" i="7" l="1"/>
  <c r="I16" i="7" s="1"/>
  <c r="J13" i="7"/>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I13" i="7"/>
  <c r="BT28" i="6"/>
  <c r="BS28" i="6"/>
  <c r="BO28" i="6"/>
  <c r="BL28" i="6"/>
  <c r="BP28" i="6" s="1"/>
  <c r="BI28" i="6"/>
  <c r="BF28" i="6"/>
  <c r="BC28" i="6"/>
  <c r="BA28" i="6"/>
  <c r="AZ28" i="6"/>
  <c r="AY28" i="6"/>
  <c r="AU28" i="6"/>
  <c r="AT28" i="6"/>
  <c r="AP28" i="6"/>
  <c r="AL28" i="6"/>
  <c r="AH28" i="6"/>
  <c r="AG28" i="6"/>
  <c r="AC28" i="6"/>
  <c r="Y28" i="6"/>
  <c r="AI28" i="6" s="1"/>
  <c r="AJ28" i="6" s="1"/>
  <c r="J28" i="6" s="1"/>
  <c r="X28" i="6"/>
  <c r="T28" i="6"/>
  <c r="P28" i="6"/>
  <c r="M28" i="6"/>
  <c r="L28" i="6"/>
  <c r="K28" i="6"/>
  <c r="I28" i="6"/>
  <c r="B28" i="6"/>
  <c r="BT27" i="6"/>
  <c r="BS27" i="6"/>
  <c r="BO27" i="6"/>
  <c r="BP27" i="6" s="1"/>
  <c r="BL27" i="6"/>
  <c r="BI27" i="6"/>
  <c r="BF27" i="6"/>
  <c r="BC27" i="6"/>
  <c r="BA27" i="6"/>
  <c r="AZ27" i="6"/>
  <c r="AY27" i="6"/>
  <c r="AU27" i="6"/>
  <c r="AT27" i="6"/>
  <c r="AP27" i="6"/>
  <c r="AL27" i="6"/>
  <c r="AH27" i="6"/>
  <c r="AG27" i="6"/>
  <c r="AC27" i="6"/>
  <c r="Y27" i="6"/>
  <c r="AI27" i="6" s="1"/>
  <c r="AJ27" i="6" s="1"/>
  <c r="J27" i="6" s="1"/>
  <c r="X27" i="6"/>
  <c r="T27" i="6"/>
  <c r="P27" i="6"/>
  <c r="M27" i="6"/>
  <c r="L27" i="6"/>
  <c r="K27" i="6"/>
  <c r="I27" i="6"/>
  <c r="B27" i="6"/>
  <c r="BT26" i="6"/>
  <c r="BS26" i="6"/>
  <c r="BO26" i="6"/>
  <c r="BP26" i="6" s="1"/>
  <c r="BL26" i="6"/>
  <c r="BI26" i="6"/>
  <c r="BF26" i="6"/>
  <c r="BC26" i="6"/>
  <c r="BA26" i="6"/>
  <c r="AZ26" i="6"/>
  <c r="AY26" i="6"/>
  <c r="AU26" i="6"/>
  <c r="AT26" i="6"/>
  <c r="AP26" i="6"/>
  <c r="AL26" i="6"/>
  <c r="AH26" i="6"/>
  <c r="AG26" i="6"/>
  <c r="AC26" i="6"/>
  <c r="Y26" i="6"/>
  <c r="AI26" i="6" s="1"/>
  <c r="AJ26" i="6" s="1"/>
  <c r="J26" i="6" s="1"/>
  <c r="X26" i="6"/>
  <c r="T26" i="6"/>
  <c r="P26" i="6"/>
  <c r="M26" i="6"/>
  <c r="L26" i="6"/>
  <c r="K26" i="6"/>
  <c r="I26" i="6"/>
  <c r="B26" i="6"/>
  <c r="BT25" i="6"/>
  <c r="BS25" i="6"/>
  <c r="BO25" i="6"/>
  <c r="BP25" i="6" s="1"/>
  <c r="BL25" i="6"/>
  <c r="BI25" i="6"/>
  <c r="BF25" i="6"/>
  <c r="BC25" i="6"/>
  <c r="BA25" i="6"/>
  <c r="AZ25" i="6"/>
  <c r="AY25" i="6"/>
  <c r="AU25" i="6"/>
  <c r="AT25" i="6"/>
  <c r="AP25" i="6"/>
  <c r="AL25" i="6"/>
  <c r="AH25" i="6"/>
  <c r="AG25" i="6"/>
  <c r="AC25" i="6"/>
  <c r="Y25" i="6"/>
  <c r="AI25" i="6" s="1"/>
  <c r="AJ25" i="6" s="1"/>
  <c r="J25" i="6" s="1"/>
  <c r="X25" i="6"/>
  <c r="T25" i="6"/>
  <c r="P25" i="6"/>
  <c r="M25" i="6"/>
  <c r="L25" i="6"/>
  <c r="K25" i="6"/>
  <c r="I25" i="6"/>
  <c r="B25" i="6"/>
  <c r="BT24" i="6"/>
  <c r="BS24" i="6"/>
  <c r="BO24" i="6"/>
  <c r="BP24" i="6" s="1"/>
  <c r="BL24" i="6"/>
  <c r="BI24" i="6"/>
  <c r="BF24" i="6"/>
  <c r="BC24" i="6"/>
  <c r="BA24" i="6"/>
  <c r="AZ24" i="6"/>
  <c r="AY24" i="6"/>
  <c r="AU24" i="6"/>
  <c r="AT24" i="6"/>
  <c r="AP24" i="6"/>
  <c r="AL24" i="6"/>
  <c r="AH24" i="6"/>
  <c r="AG24" i="6"/>
  <c r="AC24" i="6"/>
  <c r="Y24" i="6"/>
  <c r="AI24" i="6" s="1"/>
  <c r="AJ24" i="6" s="1"/>
  <c r="J24" i="6" s="1"/>
  <c r="X24" i="6"/>
  <c r="T24" i="6"/>
  <c r="P24" i="6"/>
  <c r="M24" i="6"/>
  <c r="L24" i="6"/>
  <c r="K24" i="6"/>
  <c r="I24" i="6"/>
  <c r="B24" i="6"/>
  <c r="BT23" i="6"/>
  <c r="BS23" i="6"/>
  <c r="BO23" i="6"/>
  <c r="BL23" i="6"/>
  <c r="BP23" i="6" s="1"/>
  <c r="BI23" i="6"/>
  <c r="BF23" i="6"/>
  <c r="BC23" i="6"/>
  <c r="BA23" i="6"/>
  <c r="AY23" i="6"/>
  <c r="AU23" i="6"/>
  <c r="AT23" i="6"/>
  <c r="AZ23" i="6" s="1"/>
  <c r="AP23" i="6"/>
  <c r="AL23" i="6"/>
  <c r="AH23" i="6"/>
  <c r="AG23" i="6"/>
  <c r="AC23" i="6"/>
  <c r="Y23" i="6"/>
  <c r="AI23" i="6" s="1"/>
  <c r="AJ23" i="6" s="1"/>
  <c r="J23" i="6" s="1"/>
  <c r="X23" i="6"/>
  <c r="T23" i="6"/>
  <c r="P23" i="6"/>
  <c r="M23" i="6"/>
  <c r="L23" i="6"/>
  <c r="K23" i="6"/>
  <c r="I23" i="6"/>
  <c r="B23" i="6"/>
  <c r="BT22" i="6"/>
  <c r="BS22" i="6"/>
  <c r="BO22" i="6"/>
  <c r="BP22" i="6" s="1"/>
  <c r="BL22" i="6"/>
  <c r="BI22" i="6"/>
  <c r="BF22" i="6"/>
  <c r="BC22" i="6"/>
  <c r="BA22" i="6"/>
  <c r="AZ22" i="6"/>
  <c r="AY22" i="6"/>
  <c r="AU22" i="6"/>
  <c r="AT22" i="6"/>
  <c r="AP22" i="6"/>
  <c r="AL22" i="6"/>
  <c r="AH22" i="6"/>
  <c r="AG22" i="6"/>
  <c r="AC22" i="6"/>
  <c r="Y22" i="6"/>
  <c r="AI22" i="6" s="1"/>
  <c r="AJ22" i="6" s="1"/>
  <c r="J22" i="6" s="1"/>
  <c r="X22" i="6"/>
  <c r="T22" i="6"/>
  <c r="P22" i="6"/>
  <c r="M22" i="6"/>
  <c r="L22" i="6"/>
  <c r="K22" i="6"/>
  <c r="I22" i="6"/>
  <c r="B22" i="6"/>
  <c r="BT21" i="6"/>
  <c r="BS21" i="6"/>
  <c r="BO21" i="6"/>
  <c r="BP21" i="6" s="1"/>
  <c r="BL21" i="6"/>
  <c r="BI21" i="6"/>
  <c r="BF21" i="6"/>
  <c r="BC21" i="6"/>
  <c r="BA21" i="6"/>
  <c r="AZ21" i="6"/>
  <c r="AY21" i="6"/>
  <c r="AU21" i="6"/>
  <c r="AT21" i="6"/>
  <c r="AP21" i="6"/>
  <c r="AL21" i="6"/>
  <c r="AH21" i="6"/>
  <c r="AG21" i="6"/>
  <c r="AC21" i="6"/>
  <c r="Y21" i="6"/>
  <c r="AI21" i="6" s="1"/>
  <c r="AJ21" i="6" s="1"/>
  <c r="J21" i="6" s="1"/>
  <c r="X21" i="6"/>
  <c r="T21" i="6"/>
  <c r="P21" i="6"/>
  <c r="M21" i="6"/>
  <c r="L21" i="6"/>
  <c r="K21" i="6"/>
  <c r="I21" i="6"/>
  <c r="B21" i="6"/>
  <c r="BT20" i="6"/>
  <c r="BS20" i="6"/>
  <c r="BO20" i="6"/>
  <c r="BP20" i="6" s="1"/>
  <c r="BL20" i="6"/>
  <c r="BI20" i="6"/>
  <c r="BF20" i="6"/>
  <c r="BC20" i="6"/>
  <c r="BA20" i="6"/>
  <c r="AZ20" i="6"/>
  <c r="AY20" i="6"/>
  <c r="AU20" i="6"/>
  <c r="AT20" i="6"/>
  <c r="AP20" i="6"/>
  <c r="AL20" i="6"/>
  <c r="AH20" i="6"/>
  <c r="AG20" i="6"/>
  <c r="AC20" i="6"/>
  <c r="Y20" i="6"/>
  <c r="AI20" i="6" s="1"/>
  <c r="AJ20" i="6" s="1"/>
  <c r="J20" i="6" s="1"/>
  <c r="X20" i="6"/>
  <c r="T20" i="6"/>
  <c r="P20" i="6"/>
  <c r="M20" i="6"/>
  <c r="L20" i="6"/>
  <c r="K20" i="6"/>
  <c r="I20" i="6"/>
  <c r="B20" i="6"/>
  <c r="BT19" i="6"/>
  <c r="BS19" i="6"/>
  <c r="BO19" i="6"/>
  <c r="BP19" i="6" s="1"/>
  <c r="BL19" i="6"/>
  <c r="BI19" i="6"/>
  <c r="BF19" i="6"/>
  <c r="BC19" i="6"/>
  <c r="BA19" i="6"/>
  <c r="AZ19" i="6"/>
  <c r="AY19" i="6"/>
  <c r="AU19" i="6"/>
  <c r="AT19" i="6"/>
  <c r="AP19" i="6"/>
  <c r="AL19" i="6"/>
  <c r="AH19" i="6"/>
  <c r="AG19" i="6"/>
  <c r="AC19" i="6"/>
  <c r="Y19" i="6"/>
  <c r="AI19" i="6" s="1"/>
  <c r="AJ19" i="6" s="1"/>
  <c r="J19" i="6" s="1"/>
  <c r="X19" i="6"/>
  <c r="T19" i="6"/>
  <c r="P19" i="6"/>
  <c r="M19" i="6"/>
  <c r="L19" i="6"/>
  <c r="K19" i="6"/>
  <c r="I19" i="6"/>
  <c r="B19" i="6"/>
  <c r="BT18" i="6"/>
  <c r="BS18" i="6"/>
  <c r="BO18" i="6"/>
  <c r="BP18" i="6" s="1"/>
  <c r="BL18" i="6"/>
  <c r="BI18" i="6"/>
  <c r="BF18" i="6"/>
  <c r="BC18" i="6"/>
  <c r="BA18" i="6"/>
  <c r="AZ18" i="6"/>
  <c r="AY18" i="6"/>
  <c r="AU18" i="6"/>
  <c r="AT18" i="6"/>
  <c r="AP18" i="6"/>
  <c r="AL18" i="6"/>
  <c r="AH18" i="6"/>
  <c r="AG18" i="6"/>
  <c r="AC18" i="6"/>
  <c r="Y18" i="6"/>
  <c r="AI18" i="6" s="1"/>
  <c r="AJ18" i="6" s="1"/>
  <c r="J18" i="6" s="1"/>
  <c r="X18" i="6"/>
  <c r="T18" i="6"/>
  <c r="P18" i="6"/>
  <c r="M18" i="6"/>
  <c r="L18" i="6"/>
  <c r="K18" i="6"/>
  <c r="I18" i="6"/>
  <c r="B18" i="6"/>
  <c r="BT17" i="6"/>
  <c r="BS17" i="6"/>
  <c r="BO17" i="6"/>
  <c r="BP17" i="6" s="1"/>
  <c r="BL17" i="6"/>
  <c r="BI17" i="6"/>
  <c r="BF17" i="6"/>
  <c r="BC17" i="6"/>
  <c r="BA17" i="6"/>
  <c r="AZ17" i="6"/>
  <c r="AY17" i="6"/>
  <c r="AU17" i="6"/>
  <c r="AT17" i="6"/>
  <c r="AP17" i="6"/>
  <c r="AL17" i="6"/>
  <c r="AH17" i="6"/>
  <c r="AG17" i="6"/>
  <c r="AC17" i="6"/>
  <c r="Y17" i="6"/>
  <c r="AI17" i="6" s="1"/>
  <c r="AJ17" i="6" s="1"/>
  <c r="J17" i="6" s="1"/>
  <c r="X17" i="6"/>
  <c r="T17" i="6"/>
  <c r="P17" i="6"/>
  <c r="M17" i="6"/>
  <c r="L17" i="6"/>
  <c r="K17" i="6"/>
  <c r="I17" i="6"/>
  <c r="B17" i="6"/>
  <c r="BT16" i="6"/>
  <c r="BS16" i="6"/>
  <c r="BO16" i="6"/>
  <c r="BP16" i="6" s="1"/>
  <c r="BL16" i="6"/>
  <c r="BI16" i="6"/>
  <c r="BF16" i="6"/>
  <c r="BC16" i="6"/>
  <c r="BA16" i="6"/>
  <c r="AZ16" i="6"/>
  <c r="AY16" i="6"/>
  <c r="AU16" i="6"/>
  <c r="AT16" i="6"/>
  <c r="AP16" i="6"/>
  <c r="AL16" i="6"/>
  <c r="AH16" i="6"/>
  <c r="AG16" i="6"/>
  <c r="AC16" i="6"/>
  <c r="Y16" i="6"/>
  <c r="AI16" i="6" s="1"/>
  <c r="AJ16" i="6" s="1"/>
  <c r="J16" i="6" s="1"/>
  <c r="X16" i="6"/>
  <c r="T16" i="6"/>
  <c r="P16" i="6"/>
  <c r="M16" i="6"/>
  <c r="L16" i="6"/>
  <c r="K16" i="6"/>
  <c r="I16" i="6"/>
  <c r="B16" i="6"/>
  <c r="BT15" i="6"/>
  <c r="BS15" i="6"/>
  <c r="BO15" i="6"/>
  <c r="BL15" i="6"/>
  <c r="BP15" i="6" s="1"/>
  <c r="BI15" i="6"/>
  <c r="BF15" i="6"/>
  <c r="BC15" i="6"/>
  <c r="BA15" i="6"/>
  <c r="AY15" i="6"/>
  <c r="AU15" i="6"/>
  <c r="AT15" i="6"/>
  <c r="AZ15" i="6" s="1"/>
  <c r="AP15" i="6"/>
  <c r="AL15" i="6"/>
  <c r="AH15" i="6"/>
  <c r="AG15" i="6"/>
  <c r="AC15" i="6"/>
  <c r="Y15" i="6"/>
  <c r="AI15" i="6" s="1"/>
  <c r="AJ15" i="6" s="1"/>
  <c r="J15" i="6" s="1"/>
  <c r="X15" i="6"/>
  <c r="T15" i="6"/>
  <c r="P15" i="6"/>
  <c r="M15" i="6"/>
  <c r="K15" i="6"/>
  <c r="I15" i="6"/>
  <c r="B15" i="6"/>
  <c r="BT14" i="6"/>
  <c r="BS14" i="6"/>
  <c r="BO14" i="6"/>
  <c r="BP14" i="6" s="1"/>
  <c r="BL14" i="6"/>
  <c r="BI14" i="6"/>
  <c r="BF14" i="6"/>
  <c r="BC14" i="6"/>
  <c r="BA14" i="6"/>
  <c r="AZ14" i="6"/>
  <c r="AY14" i="6"/>
  <c r="AU14" i="6"/>
  <c r="AT14" i="6"/>
  <c r="AP14" i="6"/>
  <c r="AL14" i="6"/>
  <c r="AH14" i="6"/>
  <c r="AG14" i="6"/>
  <c r="AC14" i="6"/>
  <c r="Y14" i="6"/>
  <c r="AI14" i="6" s="1"/>
  <c r="AJ14" i="6" s="1"/>
  <c r="J14" i="6" s="1"/>
  <c r="X14" i="6"/>
  <c r="T14" i="6"/>
  <c r="P14" i="6"/>
  <c r="M14" i="6"/>
  <c r="L14" i="6"/>
  <c r="K14" i="6"/>
  <c r="I14" i="6"/>
  <c r="B14" i="6"/>
  <c r="BT13" i="6"/>
  <c r="BS13" i="6"/>
  <c r="BO13" i="6"/>
  <c r="BP13" i="6" s="1"/>
  <c r="BL13" i="6"/>
  <c r="BI13" i="6"/>
  <c r="BF13" i="6"/>
  <c r="BC13" i="6"/>
  <c r="BA13" i="6"/>
  <c r="AZ13" i="6"/>
  <c r="AY13" i="6"/>
  <c r="AU13" i="6"/>
  <c r="AT13" i="6"/>
  <c r="AP13" i="6"/>
  <c r="AL13" i="6"/>
  <c r="AH13" i="6"/>
  <c r="AG13" i="6"/>
  <c r="AC13" i="6"/>
  <c r="Y13" i="6"/>
  <c r="AI13" i="6" s="1"/>
  <c r="AJ13" i="6" s="1"/>
  <c r="X13" i="6"/>
  <c r="T13" i="6"/>
  <c r="P13" i="6"/>
  <c r="M13" i="6"/>
  <c r="L13" i="6"/>
  <c r="K13" i="6"/>
  <c r="J13" i="6"/>
  <c r="I13" i="6"/>
  <c r="B13" i="6"/>
  <c r="BT12" i="6"/>
  <c r="BS12" i="6"/>
  <c r="BO12" i="6"/>
  <c r="BL12" i="6"/>
  <c r="BP12" i="6" s="1"/>
  <c r="BI12" i="6"/>
  <c r="BF12" i="6"/>
  <c r="BC12" i="6"/>
  <c r="BA12" i="6"/>
  <c r="AY12" i="6"/>
  <c r="AU12" i="6"/>
  <c r="AT12" i="6"/>
  <c r="AZ12" i="6" s="1"/>
  <c r="AP12" i="6"/>
  <c r="AL12" i="6"/>
  <c r="AH12" i="6"/>
  <c r="AG12" i="6"/>
  <c r="AC12" i="6"/>
  <c r="Y12" i="6"/>
  <c r="AI12" i="6" s="1"/>
  <c r="AJ12" i="6" s="1"/>
  <c r="J12" i="6" s="1"/>
  <c r="X12" i="6"/>
  <c r="T12" i="6"/>
  <c r="P12" i="6"/>
  <c r="M12" i="6"/>
  <c r="L12" i="6"/>
  <c r="K12" i="6"/>
  <c r="I12" i="6"/>
  <c r="B12" i="6"/>
  <c r="A12" i="6" s="1"/>
  <c r="BT11" i="6"/>
  <c r="BS11" i="6"/>
  <c r="BO11" i="6"/>
  <c r="BL11" i="6"/>
  <c r="BP11" i="6" s="1"/>
  <c r="BI11" i="6"/>
  <c r="BF11" i="6"/>
  <c r="BC11" i="6"/>
  <c r="BA11" i="6"/>
  <c r="AY11" i="6"/>
  <c r="AU11" i="6"/>
  <c r="AT11" i="6"/>
  <c r="AZ11" i="6" s="1"/>
  <c r="AP11" i="6"/>
  <c r="AL11" i="6"/>
  <c r="AH11" i="6"/>
  <c r="AG11" i="6"/>
  <c r="AC11" i="6"/>
  <c r="Y11" i="6"/>
  <c r="AI11" i="6" s="1"/>
  <c r="AJ11" i="6" s="1"/>
  <c r="J11" i="6" s="1"/>
  <c r="X11" i="6"/>
  <c r="T11" i="6"/>
  <c r="P11" i="6"/>
  <c r="M11" i="6"/>
  <c r="L11" i="6"/>
  <c r="K11" i="6"/>
  <c r="I11" i="6"/>
  <c r="B11" i="6"/>
  <c r="BT10" i="6"/>
  <c r="BS10" i="6"/>
  <c r="BO10" i="6"/>
  <c r="BP10" i="6" s="1"/>
  <c r="BL10" i="6"/>
  <c r="BI10" i="6"/>
  <c r="BF10" i="6"/>
  <c r="BC10" i="6"/>
  <c r="BA10" i="6"/>
  <c r="AZ10" i="6"/>
  <c r="AY10" i="6"/>
  <c r="AU10" i="6"/>
  <c r="AT10" i="6"/>
  <c r="AP10" i="6"/>
  <c r="AL10" i="6"/>
  <c r="AH10" i="6"/>
  <c r="AG10" i="6"/>
  <c r="AC10" i="6"/>
  <c r="Y10" i="6"/>
  <c r="AI10" i="6" s="1"/>
  <c r="AJ10" i="6" s="1"/>
  <c r="J10" i="6" s="1"/>
  <c r="X10" i="6"/>
  <c r="T10" i="6"/>
  <c r="P10" i="6"/>
  <c r="M10" i="6"/>
  <c r="L10" i="6"/>
  <c r="K10" i="6"/>
  <c r="I10" i="6"/>
  <c r="B10" i="6"/>
  <c r="A10" i="6" s="1"/>
  <c r="BT9" i="6"/>
  <c r="BS9" i="6"/>
  <c r="BO9" i="6"/>
  <c r="BP9" i="6" s="1"/>
  <c r="BL9" i="6"/>
  <c r="BI9" i="6"/>
  <c r="BF9" i="6"/>
  <c r="BC9" i="6"/>
  <c r="BA9" i="6"/>
  <c r="AY9" i="6"/>
  <c r="AU9" i="6"/>
  <c r="AT9" i="6"/>
  <c r="AZ9" i="6" s="1"/>
  <c r="AP9" i="6"/>
  <c r="AL9" i="6"/>
  <c r="AH9" i="6"/>
  <c r="AG9" i="6"/>
  <c r="AC9" i="6"/>
  <c r="Y9" i="6"/>
  <c r="AI9" i="6" s="1"/>
  <c r="AJ9" i="6" s="1"/>
  <c r="J9" i="6" s="1"/>
  <c r="X9" i="6"/>
  <c r="T9" i="6"/>
  <c r="P9" i="6"/>
  <c r="M9" i="6"/>
  <c r="L9" i="6"/>
  <c r="K9" i="6"/>
  <c r="I9" i="6"/>
  <c r="B9" i="6"/>
  <c r="A9" i="6" s="1"/>
  <c r="BT8" i="6"/>
  <c r="BS8" i="6"/>
  <c r="BO8" i="6"/>
  <c r="BP8" i="6" s="1"/>
  <c r="BL8" i="6"/>
  <c r="BI8" i="6"/>
  <c r="BF8" i="6"/>
  <c r="BC8" i="6"/>
  <c r="BA8" i="6"/>
  <c r="AY8" i="6"/>
  <c r="AU8" i="6"/>
  <c r="AT8" i="6"/>
  <c r="AZ8" i="6" s="1"/>
  <c r="AP8" i="6"/>
  <c r="AL8" i="6"/>
  <c r="AH8" i="6"/>
  <c r="AG8" i="6"/>
  <c r="AC8" i="6"/>
  <c r="Y8" i="6"/>
  <c r="AI8" i="6" s="1"/>
  <c r="AJ8" i="6" s="1"/>
  <c r="J8" i="6" s="1"/>
  <c r="X8" i="6"/>
  <c r="T8" i="6"/>
  <c r="P8" i="6"/>
  <c r="M8" i="6"/>
  <c r="L8" i="6"/>
  <c r="K8" i="6"/>
  <c r="I8" i="6"/>
  <c r="B8" i="6"/>
  <c r="A8" i="6" s="1"/>
  <c r="BT7" i="6"/>
  <c r="BS7" i="6"/>
  <c r="BO7" i="6"/>
  <c r="BP7" i="6" s="1"/>
  <c r="BL7" i="6"/>
  <c r="BI7" i="6"/>
  <c r="BF7" i="6"/>
  <c r="BC7" i="6"/>
  <c r="BA7" i="6"/>
  <c r="AY7" i="6"/>
  <c r="AU7" i="6"/>
  <c r="AT7" i="6"/>
  <c r="AZ7" i="6" s="1"/>
  <c r="AP7" i="6"/>
  <c r="AL7" i="6"/>
  <c r="AH7" i="6"/>
  <c r="AG7" i="6"/>
  <c r="AC7" i="6"/>
  <c r="Y7" i="6"/>
  <c r="AI7" i="6" s="1"/>
  <c r="AJ7" i="6" s="1"/>
  <c r="J7" i="6" s="1"/>
  <c r="X7" i="6"/>
  <c r="T7" i="6"/>
  <c r="P7" i="6"/>
  <c r="M7" i="6"/>
  <c r="L7" i="6"/>
  <c r="K7" i="6"/>
  <c r="I7" i="6"/>
  <c r="B7" i="6"/>
  <c r="A7" i="6" s="1"/>
  <c r="BT6" i="6"/>
  <c r="BS6" i="6"/>
  <c r="BO6" i="6"/>
  <c r="BP6" i="6" s="1"/>
  <c r="BL6" i="6"/>
  <c r="BI6" i="6"/>
  <c r="BF6" i="6"/>
  <c r="BC6" i="6"/>
  <c r="BA6" i="6"/>
  <c r="AY6" i="6"/>
  <c r="AU6" i="6"/>
  <c r="AT6" i="6"/>
  <c r="AZ6" i="6" s="1"/>
  <c r="AP6" i="6"/>
  <c r="AL6" i="6"/>
  <c r="AH6" i="6"/>
  <c r="AG6" i="6"/>
  <c r="AC6" i="6"/>
  <c r="Y6" i="6"/>
  <c r="AI6" i="6" s="1"/>
  <c r="AJ6" i="6" s="1"/>
  <c r="J6" i="6" s="1"/>
  <c r="X6" i="6"/>
  <c r="T6" i="6"/>
  <c r="P6" i="6"/>
  <c r="M6" i="6"/>
  <c r="L6" i="6"/>
  <c r="K6" i="6"/>
  <c r="I6" i="6"/>
  <c r="B6" i="6"/>
  <c r="BT5" i="6"/>
  <c r="BS5" i="6"/>
  <c r="BO5" i="6"/>
  <c r="BP5" i="6" s="1"/>
  <c r="BL5" i="6"/>
  <c r="BI5" i="6"/>
  <c r="BF5" i="6"/>
  <c r="BC5" i="6"/>
  <c r="BA5" i="6"/>
  <c r="AY5" i="6"/>
  <c r="AU5" i="6"/>
  <c r="AT5" i="6"/>
  <c r="AZ5" i="6" s="1"/>
  <c r="AP5" i="6"/>
  <c r="AL5" i="6"/>
  <c r="AH5" i="6"/>
  <c r="AG5" i="6"/>
  <c r="AC5" i="6"/>
  <c r="Y5" i="6"/>
  <c r="AI5" i="6" s="1"/>
  <c r="AJ5" i="6" s="1"/>
  <c r="J5" i="6" s="1"/>
  <c r="X5" i="6"/>
  <c r="T5" i="6"/>
  <c r="P5" i="6"/>
  <c r="M5" i="6"/>
  <c r="L5" i="6"/>
  <c r="K5" i="6"/>
  <c r="I5" i="6"/>
  <c r="B5" i="6"/>
  <c r="A5" i="6"/>
  <c r="C2" i="6"/>
  <c r="BT26" i="5"/>
  <c r="BS26" i="5"/>
  <c r="BO26" i="5"/>
  <c r="BL26" i="5"/>
  <c r="BP26" i="5" s="1"/>
  <c r="BI26" i="5"/>
  <c r="BF26" i="5"/>
  <c r="BC26" i="5"/>
  <c r="BA26" i="5"/>
  <c r="AY26" i="5"/>
  <c r="AU26" i="5"/>
  <c r="AT26" i="5"/>
  <c r="AZ26" i="5" s="1"/>
  <c r="AP26" i="5"/>
  <c r="AL26" i="5"/>
  <c r="AH26" i="5"/>
  <c r="AG26" i="5"/>
  <c r="AC26" i="5"/>
  <c r="Y26" i="5"/>
  <c r="AI26" i="5" s="1"/>
  <c r="AJ26" i="5" s="1"/>
  <c r="J26" i="5" s="1"/>
  <c r="X26" i="5"/>
  <c r="T26" i="5"/>
  <c r="P26" i="5"/>
  <c r="M26" i="5"/>
  <c r="K26" i="5"/>
  <c r="I26" i="5"/>
  <c r="B26" i="5"/>
  <c r="BT25" i="5"/>
  <c r="BS25" i="5"/>
  <c r="BO25" i="5"/>
  <c r="BL25" i="5"/>
  <c r="BP25" i="5" s="1"/>
  <c r="BI25" i="5"/>
  <c r="BF25" i="5"/>
  <c r="BC25" i="5"/>
  <c r="BA25" i="5"/>
  <c r="AY25" i="5"/>
  <c r="AU25" i="5"/>
  <c r="AT25" i="5"/>
  <c r="AZ25" i="5" s="1"/>
  <c r="AP25" i="5"/>
  <c r="AL25" i="5"/>
  <c r="AH25" i="5"/>
  <c r="AG25" i="5"/>
  <c r="AC25" i="5"/>
  <c r="Y25" i="5"/>
  <c r="AI25" i="5" s="1"/>
  <c r="AJ25" i="5" s="1"/>
  <c r="J25" i="5" s="1"/>
  <c r="X25" i="5"/>
  <c r="T25" i="5"/>
  <c r="P25" i="5"/>
  <c r="M25" i="5"/>
  <c r="K25" i="5"/>
  <c r="I25" i="5"/>
  <c r="B25" i="5"/>
  <c r="BT24" i="5"/>
  <c r="BS24" i="5"/>
  <c r="BO24" i="5"/>
  <c r="BL24" i="5"/>
  <c r="BP24" i="5" s="1"/>
  <c r="BI24" i="5"/>
  <c r="BF24" i="5"/>
  <c r="BC24" i="5"/>
  <c r="BA24" i="5"/>
  <c r="AY24" i="5"/>
  <c r="AU24" i="5"/>
  <c r="AT24" i="5"/>
  <c r="AZ24" i="5" s="1"/>
  <c r="AP24" i="5"/>
  <c r="AL24" i="5"/>
  <c r="AH24" i="5"/>
  <c r="AG24" i="5"/>
  <c r="AC24" i="5"/>
  <c r="Y24" i="5"/>
  <c r="AI24" i="5" s="1"/>
  <c r="AJ24" i="5" s="1"/>
  <c r="J24" i="5" s="1"/>
  <c r="X24" i="5"/>
  <c r="T24" i="5"/>
  <c r="P24" i="5"/>
  <c r="M24" i="5"/>
  <c r="K24" i="5"/>
  <c r="I24" i="5"/>
  <c r="B24" i="5"/>
  <c r="BT23" i="5"/>
  <c r="BS23" i="5"/>
  <c r="BO23" i="5"/>
  <c r="BL23" i="5"/>
  <c r="BP23" i="5" s="1"/>
  <c r="BI23" i="5"/>
  <c r="BF23" i="5"/>
  <c r="BC23" i="5"/>
  <c r="BA23" i="5"/>
  <c r="AY23" i="5"/>
  <c r="AU23" i="5"/>
  <c r="AT23" i="5"/>
  <c r="AZ23" i="5" s="1"/>
  <c r="AP23" i="5"/>
  <c r="AL23" i="5"/>
  <c r="AH23" i="5"/>
  <c r="AG23" i="5"/>
  <c r="AC23" i="5"/>
  <c r="Y23" i="5"/>
  <c r="AI23" i="5" s="1"/>
  <c r="AJ23" i="5" s="1"/>
  <c r="J23" i="5" s="1"/>
  <c r="X23" i="5"/>
  <c r="T23" i="5"/>
  <c r="P23" i="5"/>
  <c r="M23" i="5"/>
  <c r="K23" i="5"/>
  <c r="I23" i="5"/>
  <c r="B23" i="5"/>
  <c r="BT22" i="5"/>
  <c r="BS22" i="5"/>
  <c r="BO22" i="5"/>
  <c r="BL22" i="5"/>
  <c r="BP22" i="5" s="1"/>
  <c r="BI22" i="5"/>
  <c r="BF22" i="5"/>
  <c r="BC22" i="5"/>
  <c r="BA22" i="5"/>
  <c r="AY22" i="5"/>
  <c r="AU22" i="5"/>
  <c r="AT22" i="5"/>
  <c r="AZ22" i="5" s="1"/>
  <c r="AP22" i="5"/>
  <c r="AL22" i="5"/>
  <c r="AH22" i="5"/>
  <c r="AG22" i="5"/>
  <c r="AC22" i="5"/>
  <c r="Y22" i="5"/>
  <c r="AI22" i="5" s="1"/>
  <c r="AJ22" i="5" s="1"/>
  <c r="J22" i="5" s="1"/>
  <c r="X22" i="5"/>
  <c r="T22" i="5"/>
  <c r="P22" i="5"/>
  <c r="M22" i="5"/>
  <c r="K22" i="5"/>
  <c r="I22" i="5"/>
  <c r="B22" i="5"/>
  <c r="BT21" i="5"/>
  <c r="BS21" i="5"/>
  <c r="BO21" i="5"/>
  <c r="BP21" i="5" s="1"/>
  <c r="BL21" i="5"/>
  <c r="BI21" i="5"/>
  <c r="BF21" i="5"/>
  <c r="BC21" i="5"/>
  <c r="BA21" i="5"/>
  <c r="AZ21" i="5"/>
  <c r="AY21" i="5"/>
  <c r="AU21" i="5"/>
  <c r="AT21" i="5"/>
  <c r="AP21" i="5"/>
  <c r="AL21" i="5"/>
  <c r="AH21" i="5"/>
  <c r="AG21" i="5"/>
  <c r="AC21" i="5"/>
  <c r="Y21" i="5"/>
  <c r="AI21" i="5" s="1"/>
  <c r="AJ21" i="5" s="1"/>
  <c r="J21" i="5" s="1"/>
  <c r="X21" i="5"/>
  <c r="T21" i="5"/>
  <c r="P21" i="5"/>
  <c r="M21" i="5"/>
  <c r="L21" i="5"/>
  <c r="K21" i="5"/>
  <c r="I21" i="5"/>
  <c r="B21" i="5"/>
  <c r="BT20" i="5"/>
  <c r="BS20" i="5"/>
  <c r="BO20" i="5"/>
  <c r="BP20" i="5" s="1"/>
  <c r="BL20" i="5"/>
  <c r="BI20" i="5"/>
  <c r="BF20" i="5"/>
  <c r="BC20" i="5"/>
  <c r="BA20" i="5"/>
  <c r="AZ20" i="5"/>
  <c r="AY20" i="5"/>
  <c r="AU20" i="5"/>
  <c r="AT20" i="5"/>
  <c r="AP20" i="5"/>
  <c r="AL20" i="5"/>
  <c r="AH20" i="5"/>
  <c r="AG20" i="5"/>
  <c r="AC20" i="5"/>
  <c r="Y20" i="5"/>
  <c r="AI20" i="5" s="1"/>
  <c r="AJ20" i="5" s="1"/>
  <c r="J20" i="5" s="1"/>
  <c r="X20" i="5"/>
  <c r="T20" i="5"/>
  <c r="P20" i="5"/>
  <c r="M20" i="5"/>
  <c r="L20" i="5"/>
  <c r="K20" i="5"/>
  <c r="I20" i="5"/>
  <c r="B20" i="5"/>
  <c r="BT19" i="5"/>
  <c r="BS19" i="5"/>
  <c r="BO19" i="5"/>
  <c r="BP19" i="5" s="1"/>
  <c r="BL19" i="5"/>
  <c r="BI19" i="5"/>
  <c r="BF19" i="5"/>
  <c r="BC19" i="5"/>
  <c r="BA19" i="5"/>
  <c r="AZ19" i="5"/>
  <c r="AY19" i="5"/>
  <c r="AU19" i="5"/>
  <c r="AT19" i="5"/>
  <c r="AP19" i="5"/>
  <c r="AL19" i="5"/>
  <c r="AH19" i="5"/>
  <c r="AG19" i="5"/>
  <c r="AC19" i="5"/>
  <c r="Y19" i="5"/>
  <c r="AI19" i="5" s="1"/>
  <c r="AJ19" i="5" s="1"/>
  <c r="J19" i="5" s="1"/>
  <c r="X19" i="5"/>
  <c r="T19" i="5"/>
  <c r="P19" i="5"/>
  <c r="M19" i="5"/>
  <c r="L19" i="5"/>
  <c r="K19" i="5"/>
  <c r="I19" i="5"/>
  <c r="B19" i="5"/>
  <c r="BT18" i="5"/>
  <c r="BS18" i="5"/>
  <c r="BO18" i="5"/>
  <c r="BL18" i="5"/>
  <c r="BP18" i="5" s="1"/>
  <c r="BI18" i="5"/>
  <c r="BF18" i="5"/>
  <c r="BC18" i="5"/>
  <c r="BA18" i="5"/>
  <c r="AY18" i="5"/>
  <c r="AU18" i="5"/>
  <c r="AT18" i="5"/>
  <c r="AZ18" i="5" s="1"/>
  <c r="AP18" i="5"/>
  <c r="AL18" i="5"/>
  <c r="AH18" i="5"/>
  <c r="AG18" i="5"/>
  <c r="AC18" i="5"/>
  <c r="Y18" i="5"/>
  <c r="AI18" i="5" s="1"/>
  <c r="AJ18" i="5" s="1"/>
  <c r="J18" i="5" s="1"/>
  <c r="X18" i="5"/>
  <c r="T18" i="5"/>
  <c r="P18" i="5"/>
  <c r="M18" i="5"/>
  <c r="K18" i="5"/>
  <c r="I18" i="5"/>
  <c r="B18" i="5"/>
  <c r="BT17" i="5"/>
  <c r="BS17" i="5"/>
  <c r="BO17" i="5"/>
  <c r="BL17" i="5"/>
  <c r="BP17" i="5" s="1"/>
  <c r="BI17" i="5"/>
  <c r="BF17" i="5"/>
  <c r="BC17" i="5"/>
  <c r="BA17" i="5"/>
  <c r="AY17" i="5"/>
  <c r="AU17" i="5"/>
  <c r="AT17" i="5"/>
  <c r="AZ17" i="5" s="1"/>
  <c r="AP17" i="5"/>
  <c r="AL17" i="5"/>
  <c r="AH17" i="5"/>
  <c r="AG17" i="5"/>
  <c r="AC17" i="5"/>
  <c r="Y17" i="5"/>
  <c r="AI17" i="5" s="1"/>
  <c r="AJ17" i="5" s="1"/>
  <c r="J17" i="5" s="1"/>
  <c r="X17" i="5"/>
  <c r="T17" i="5"/>
  <c r="P17" i="5"/>
  <c r="M17" i="5"/>
  <c r="K17" i="5"/>
  <c r="I17" i="5"/>
  <c r="B17" i="5"/>
  <c r="BT16" i="5"/>
  <c r="BS16" i="5"/>
  <c r="BO16" i="5"/>
  <c r="BL16" i="5"/>
  <c r="BP16" i="5" s="1"/>
  <c r="BI16" i="5"/>
  <c r="BF16" i="5"/>
  <c r="BC16" i="5"/>
  <c r="BA16" i="5"/>
  <c r="AY16" i="5"/>
  <c r="AU16" i="5"/>
  <c r="AT16" i="5"/>
  <c r="AZ16" i="5" s="1"/>
  <c r="AP16" i="5"/>
  <c r="AL16" i="5"/>
  <c r="AH16" i="5"/>
  <c r="AG16" i="5"/>
  <c r="AC16" i="5"/>
  <c r="Y16" i="5"/>
  <c r="AI16" i="5" s="1"/>
  <c r="AJ16" i="5" s="1"/>
  <c r="J16" i="5" s="1"/>
  <c r="X16" i="5"/>
  <c r="T16" i="5"/>
  <c r="P16" i="5"/>
  <c r="M16" i="5"/>
  <c r="K16" i="5"/>
  <c r="I16" i="5"/>
  <c r="B16" i="5"/>
  <c r="BT15" i="5"/>
  <c r="BS15" i="5"/>
  <c r="BO15" i="5"/>
  <c r="BL15" i="5"/>
  <c r="BP15" i="5" s="1"/>
  <c r="BI15" i="5"/>
  <c r="BF15" i="5"/>
  <c r="BC15" i="5"/>
  <c r="BA15" i="5"/>
  <c r="AY15" i="5"/>
  <c r="AU15" i="5"/>
  <c r="AT15" i="5"/>
  <c r="AZ15" i="5" s="1"/>
  <c r="AP15" i="5"/>
  <c r="AL15" i="5"/>
  <c r="AH15" i="5"/>
  <c r="AG15" i="5"/>
  <c r="AC15" i="5"/>
  <c r="Y15" i="5"/>
  <c r="AI15" i="5" s="1"/>
  <c r="AJ15" i="5" s="1"/>
  <c r="J15" i="5" s="1"/>
  <c r="X15" i="5"/>
  <c r="T15" i="5"/>
  <c r="P15" i="5"/>
  <c r="M15" i="5"/>
  <c r="K15" i="5"/>
  <c r="I15" i="5"/>
  <c r="B15" i="5"/>
  <c r="BT14" i="5"/>
  <c r="BS14" i="5"/>
  <c r="BO14" i="5"/>
  <c r="BL14" i="5"/>
  <c r="BP14" i="5" s="1"/>
  <c r="BI14" i="5"/>
  <c r="BF14" i="5"/>
  <c r="BC14" i="5"/>
  <c r="BA14" i="5"/>
  <c r="AY14" i="5"/>
  <c r="AU14" i="5"/>
  <c r="AT14" i="5"/>
  <c r="AZ14" i="5" s="1"/>
  <c r="AP14" i="5"/>
  <c r="AL14" i="5"/>
  <c r="AH14" i="5"/>
  <c r="AG14" i="5"/>
  <c r="AC14" i="5"/>
  <c r="Y14" i="5"/>
  <c r="AI14" i="5" s="1"/>
  <c r="AJ14" i="5" s="1"/>
  <c r="J14" i="5" s="1"/>
  <c r="X14" i="5"/>
  <c r="T14" i="5"/>
  <c r="P14" i="5"/>
  <c r="M14" i="5"/>
  <c r="K14" i="5"/>
  <c r="I14" i="5"/>
  <c r="B14" i="5"/>
  <c r="BT13" i="5"/>
  <c r="BS13" i="5"/>
  <c r="BO13" i="5"/>
  <c r="BL13" i="5"/>
  <c r="BP13" i="5" s="1"/>
  <c r="BI13" i="5"/>
  <c r="BF13" i="5"/>
  <c r="BC13" i="5"/>
  <c r="BA13" i="5"/>
  <c r="AY13" i="5"/>
  <c r="AU13" i="5"/>
  <c r="AT13" i="5"/>
  <c r="AZ13" i="5" s="1"/>
  <c r="AP13" i="5"/>
  <c r="AL13" i="5"/>
  <c r="AH13" i="5"/>
  <c r="AG13" i="5"/>
  <c r="AC13" i="5"/>
  <c r="Y13" i="5"/>
  <c r="AI13" i="5" s="1"/>
  <c r="AJ13" i="5" s="1"/>
  <c r="J13" i="5" s="1"/>
  <c r="X13" i="5"/>
  <c r="T13" i="5"/>
  <c r="P13" i="5"/>
  <c r="M13" i="5"/>
  <c r="K13" i="5"/>
  <c r="I13" i="5"/>
  <c r="B13" i="5"/>
  <c r="BT12" i="5"/>
  <c r="BS12" i="5"/>
  <c r="BO12" i="5"/>
  <c r="BL12" i="5"/>
  <c r="BP12" i="5" s="1"/>
  <c r="BI12" i="5"/>
  <c r="BF12" i="5"/>
  <c r="BC12" i="5"/>
  <c r="BA12" i="5"/>
  <c r="AY12" i="5"/>
  <c r="AU12" i="5"/>
  <c r="AT12" i="5"/>
  <c r="AZ12" i="5" s="1"/>
  <c r="AP12" i="5"/>
  <c r="AL12" i="5"/>
  <c r="AH12" i="5"/>
  <c r="AG12" i="5"/>
  <c r="AC12" i="5"/>
  <c r="Y12" i="5"/>
  <c r="AI12" i="5" s="1"/>
  <c r="AJ12" i="5" s="1"/>
  <c r="J12" i="5" s="1"/>
  <c r="X12" i="5"/>
  <c r="T12" i="5"/>
  <c r="P12" i="5"/>
  <c r="M12" i="5"/>
  <c r="K12" i="5"/>
  <c r="I12" i="5"/>
  <c r="B12" i="5"/>
  <c r="BT11" i="5"/>
  <c r="BS11" i="5"/>
  <c r="BO11" i="5"/>
  <c r="BL11" i="5"/>
  <c r="BP11" i="5" s="1"/>
  <c r="BI11" i="5"/>
  <c r="BF11" i="5"/>
  <c r="BC11" i="5"/>
  <c r="BA11" i="5"/>
  <c r="AY11" i="5"/>
  <c r="AU11" i="5"/>
  <c r="AT11" i="5"/>
  <c r="AZ11" i="5" s="1"/>
  <c r="AP11" i="5"/>
  <c r="AL11" i="5"/>
  <c r="AH11" i="5"/>
  <c r="AG11" i="5"/>
  <c r="AC11" i="5"/>
  <c r="Y11" i="5"/>
  <c r="AI11" i="5" s="1"/>
  <c r="AJ11" i="5" s="1"/>
  <c r="J11" i="5" s="1"/>
  <c r="X11" i="5"/>
  <c r="T11" i="5"/>
  <c r="P11" i="5"/>
  <c r="M11" i="5"/>
  <c r="K11" i="5"/>
  <c r="I11" i="5"/>
  <c r="B11" i="5"/>
  <c r="BT10" i="5"/>
  <c r="BS10" i="5"/>
  <c r="BO10" i="5"/>
  <c r="BL10" i="5"/>
  <c r="L10" i="5" s="1"/>
  <c r="BI10" i="5"/>
  <c r="BF10" i="5"/>
  <c r="BC10" i="5"/>
  <c r="BA10" i="5"/>
  <c r="K10" i="5" s="1"/>
  <c r="AY10" i="5"/>
  <c r="AU10" i="5"/>
  <c r="AT10" i="5"/>
  <c r="AZ10" i="5" s="1"/>
  <c r="AP10" i="5"/>
  <c r="AL10" i="5"/>
  <c r="AH10" i="5"/>
  <c r="AG10" i="5"/>
  <c r="AC10" i="5"/>
  <c r="Y10" i="5"/>
  <c r="AI10" i="5" s="1"/>
  <c r="AJ10" i="5" s="1"/>
  <c r="J10" i="5" s="1"/>
  <c r="X10" i="5"/>
  <c r="T10" i="5"/>
  <c r="P10" i="5"/>
  <c r="M10" i="5"/>
  <c r="I10" i="5"/>
  <c r="B10" i="5"/>
  <c r="BT9" i="5"/>
  <c r="BS9" i="5"/>
  <c r="BO9" i="5"/>
  <c r="BL9" i="5"/>
  <c r="L9" i="5" s="1"/>
  <c r="BI9" i="5"/>
  <c r="BF9" i="5"/>
  <c r="BC9" i="5"/>
  <c r="BA9" i="5"/>
  <c r="AY9" i="5"/>
  <c r="AU9" i="5"/>
  <c r="AT9" i="5"/>
  <c r="AZ9" i="5" s="1"/>
  <c r="AP9" i="5"/>
  <c r="AL9" i="5"/>
  <c r="AH9" i="5"/>
  <c r="AG9" i="5"/>
  <c r="AC9" i="5"/>
  <c r="Y9" i="5"/>
  <c r="AI9" i="5" s="1"/>
  <c r="AJ9" i="5" s="1"/>
  <c r="J9" i="5" s="1"/>
  <c r="X9" i="5"/>
  <c r="T9" i="5"/>
  <c r="P9" i="5"/>
  <c r="M9" i="5"/>
  <c r="K9" i="5"/>
  <c r="I9" i="5"/>
  <c r="B9" i="5"/>
  <c r="BT8" i="5"/>
  <c r="BS8" i="5"/>
  <c r="BO8" i="5"/>
  <c r="BL8" i="5"/>
  <c r="L8" i="5" s="1"/>
  <c r="BI8" i="5"/>
  <c r="BF8" i="5"/>
  <c r="BC8" i="5"/>
  <c r="BA8" i="5"/>
  <c r="K8" i="5" s="1"/>
  <c r="AY8" i="5"/>
  <c r="AU8" i="5"/>
  <c r="AT8" i="5"/>
  <c r="AZ8" i="5" s="1"/>
  <c r="AP8" i="5"/>
  <c r="AL8" i="5"/>
  <c r="AH8" i="5"/>
  <c r="AG8" i="5"/>
  <c r="AC8" i="5"/>
  <c r="Y8" i="5"/>
  <c r="AI8" i="5" s="1"/>
  <c r="AJ8" i="5" s="1"/>
  <c r="J8" i="5" s="1"/>
  <c r="X8" i="5"/>
  <c r="T8" i="5"/>
  <c r="P8" i="5"/>
  <c r="M8" i="5"/>
  <c r="I8" i="5"/>
  <c r="B8" i="5"/>
  <c r="BT7" i="5"/>
  <c r="BS7" i="5"/>
  <c r="BO7" i="5"/>
  <c r="BL7" i="5"/>
  <c r="BI7" i="5"/>
  <c r="BF7" i="5"/>
  <c r="BC7" i="5"/>
  <c r="BA7" i="5"/>
  <c r="AZ7" i="5"/>
  <c r="AY7" i="5"/>
  <c r="AU7" i="5"/>
  <c r="AT7" i="5"/>
  <c r="AP7" i="5"/>
  <c r="AL7" i="5"/>
  <c r="AH7" i="5"/>
  <c r="AG7" i="5"/>
  <c r="AC7" i="5"/>
  <c r="Y7" i="5"/>
  <c r="X7" i="5"/>
  <c r="T7" i="5"/>
  <c r="P7" i="5"/>
  <c r="M7" i="5"/>
  <c r="L7" i="5"/>
  <c r="K7" i="5"/>
  <c r="I7" i="5"/>
  <c r="B7" i="5"/>
  <c r="BT6" i="5"/>
  <c r="BS6" i="5"/>
  <c r="BO6" i="5"/>
  <c r="BL6" i="5"/>
  <c r="BI6" i="5"/>
  <c r="BF6" i="5"/>
  <c r="BC6" i="5"/>
  <c r="BA6" i="5"/>
  <c r="AZ6" i="5"/>
  <c r="AY6" i="5"/>
  <c r="AU6" i="5"/>
  <c r="AT6" i="5"/>
  <c r="AP6" i="5"/>
  <c r="AL6" i="5"/>
  <c r="AH6" i="5"/>
  <c r="AG6" i="5"/>
  <c r="AC6" i="5"/>
  <c r="Y6" i="5"/>
  <c r="X6" i="5"/>
  <c r="T6" i="5"/>
  <c r="P6" i="5"/>
  <c r="M6" i="5"/>
  <c r="L6" i="5"/>
  <c r="K6" i="5"/>
  <c r="I6" i="5"/>
  <c r="B6" i="5"/>
  <c r="A9" i="5" s="1"/>
  <c r="BT5" i="5"/>
  <c r="BS5" i="5"/>
  <c r="BO5" i="5"/>
  <c r="BL5" i="5"/>
  <c r="L5" i="5" s="1"/>
  <c r="BI5" i="5"/>
  <c r="BF5" i="5"/>
  <c r="BC5" i="5"/>
  <c r="BA5" i="5"/>
  <c r="AY5" i="5"/>
  <c r="AU5" i="5"/>
  <c r="AT5" i="5"/>
  <c r="AZ5" i="5" s="1"/>
  <c r="AP5" i="5"/>
  <c r="AL5" i="5"/>
  <c r="AH5" i="5"/>
  <c r="AG5" i="5"/>
  <c r="AC5" i="5"/>
  <c r="Y5" i="5"/>
  <c r="AI5" i="5" s="1"/>
  <c r="AJ5" i="5" s="1"/>
  <c r="J5" i="5" s="1"/>
  <c r="X5" i="5"/>
  <c r="T5" i="5"/>
  <c r="P5" i="5"/>
  <c r="M5" i="5"/>
  <c r="K5" i="5"/>
  <c r="I5" i="5"/>
  <c r="B5" i="5"/>
  <c r="A26" i="5" s="1"/>
  <c r="C2" i="5"/>
  <c r="BT40" i="4"/>
  <c r="BS40" i="4"/>
  <c r="BO40" i="4"/>
  <c r="BL40" i="4"/>
  <c r="BI40" i="4"/>
  <c r="BF40" i="4"/>
  <c r="BC40" i="4"/>
  <c r="BA40" i="4"/>
  <c r="AZ40" i="4"/>
  <c r="AY40" i="4"/>
  <c r="AU40" i="4"/>
  <c r="AT40" i="4"/>
  <c r="AP40" i="4"/>
  <c r="AL40" i="4"/>
  <c r="AH40" i="4"/>
  <c r="AG40" i="4"/>
  <c r="AC40" i="4"/>
  <c r="Y40" i="4"/>
  <c r="AI40" i="4" s="1"/>
  <c r="AJ40" i="4" s="1"/>
  <c r="J40" i="4" s="1"/>
  <c r="X40" i="4"/>
  <c r="T40" i="4"/>
  <c r="P40" i="4"/>
  <c r="M40" i="4"/>
  <c r="L40" i="4"/>
  <c r="K40" i="4"/>
  <c r="I40" i="4"/>
  <c r="B40" i="4"/>
  <c r="BT39" i="4"/>
  <c r="BS39" i="4"/>
  <c r="BO39" i="4"/>
  <c r="BL39" i="4"/>
  <c r="BI39" i="4"/>
  <c r="BF39" i="4"/>
  <c r="BC39" i="4"/>
  <c r="BA39" i="4"/>
  <c r="AZ39" i="4"/>
  <c r="AY39" i="4"/>
  <c r="AU39" i="4"/>
  <c r="AT39" i="4"/>
  <c r="AP39" i="4"/>
  <c r="AL39" i="4"/>
  <c r="AH39" i="4"/>
  <c r="AG39" i="4"/>
  <c r="AC39" i="4"/>
  <c r="Y39" i="4"/>
  <c r="X39" i="4"/>
  <c r="T39" i="4"/>
  <c r="P39" i="4"/>
  <c r="M39" i="4"/>
  <c r="L39" i="4"/>
  <c r="K39" i="4"/>
  <c r="I39" i="4"/>
  <c r="B39" i="4"/>
  <c r="BT38" i="4"/>
  <c r="BS38" i="4"/>
  <c r="BO38" i="4"/>
  <c r="BL38" i="4"/>
  <c r="BI38" i="4"/>
  <c r="BF38" i="4"/>
  <c r="BC38" i="4"/>
  <c r="BA38" i="4"/>
  <c r="AZ38" i="4"/>
  <c r="AY38" i="4"/>
  <c r="AU38" i="4"/>
  <c r="AT38" i="4"/>
  <c r="AP38" i="4"/>
  <c r="AL38" i="4"/>
  <c r="AH38" i="4"/>
  <c r="AG38" i="4"/>
  <c r="AC38" i="4"/>
  <c r="Y38" i="4"/>
  <c r="AI38" i="4" s="1"/>
  <c r="AJ38" i="4" s="1"/>
  <c r="J38" i="4" s="1"/>
  <c r="X38" i="4"/>
  <c r="T38" i="4"/>
  <c r="P38" i="4"/>
  <c r="M38" i="4"/>
  <c r="L38" i="4"/>
  <c r="K38" i="4"/>
  <c r="I38" i="4"/>
  <c r="B38" i="4"/>
  <c r="BT37" i="4"/>
  <c r="BS37" i="4"/>
  <c r="BO37" i="4"/>
  <c r="BP37" i="4" s="1"/>
  <c r="BL37" i="4"/>
  <c r="BI37" i="4"/>
  <c r="BF37" i="4"/>
  <c r="BC37" i="4"/>
  <c r="BA37" i="4"/>
  <c r="AZ37" i="4"/>
  <c r="AY37" i="4"/>
  <c r="AU37" i="4"/>
  <c r="AT37" i="4"/>
  <c r="AP37" i="4"/>
  <c r="AL37" i="4"/>
  <c r="AH37" i="4"/>
  <c r="AG37" i="4"/>
  <c r="AC37" i="4"/>
  <c r="Y37" i="4"/>
  <c r="AI37" i="4" s="1"/>
  <c r="AJ37" i="4" s="1"/>
  <c r="J37" i="4" s="1"/>
  <c r="X37" i="4"/>
  <c r="T37" i="4"/>
  <c r="P37" i="4"/>
  <c r="M37" i="4"/>
  <c r="L37" i="4"/>
  <c r="K37" i="4"/>
  <c r="I37" i="4"/>
  <c r="B37" i="4"/>
  <c r="BT36" i="4"/>
  <c r="BS36" i="4"/>
  <c r="BO36" i="4"/>
  <c r="BP36" i="4" s="1"/>
  <c r="BL36" i="4"/>
  <c r="BI36" i="4"/>
  <c r="BF36" i="4"/>
  <c r="BC36" i="4"/>
  <c r="BA36" i="4"/>
  <c r="AZ36" i="4"/>
  <c r="AY36" i="4"/>
  <c r="AU36" i="4"/>
  <c r="AT36" i="4"/>
  <c r="AP36" i="4"/>
  <c r="AL36" i="4"/>
  <c r="AH36" i="4"/>
  <c r="AG36" i="4"/>
  <c r="AC36" i="4"/>
  <c r="Y36" i="4"/>
  <c r="AI36" i="4" s="1"/>
  <c r="AJ36" i="4" s="1"/>
  <c r="J36" i="4" s="1"/>
  <c r="X36" i="4"/>
  <c r="T36" i="4"/>
  <c r="P36" i="4"/>
  <c r="M36" i="4"/>
  <c r="L36" i="4"/>
  <c r="K36" i="4"/>
  <c r="I36" i="4"/>
  <c r="B36" i="4"/>
  <c r="BT35" i="4"/>
  <c r="BS35" i="4"/>
  <c r="BO35" i="4"/>
  <c r="BP35" i="4" s="1"/>
  <c r="BL35" i="4"/>
  <c r="BI35" i="4"/>
  <c r="BF35" i="4"/>
  <c r="BC35" i="4"/>
  <c r="BA35" i="4"/>
  <c r="AZ35" i="4"/>
  <c r="AY35" i="4"/>
  <c r="AU35" i="4"/>
  <c r="AT35" i="4"/>
  <c r="AP35" i="4"/>
  <c r="AL35" i="4"/>
  <c r="AH35" i="4"/>
  <c r="AG35" i="4"/>
  <c r="AC35" i="4"/>
  <c r="Y35" i="4"/>
  <c r="AI35" i="4" s="1"/>
  <c r="AJ35" i="4" s="1"/>
  <c r="J35" i="4" s="1"/>
  <c r="X35" i="4"/>
  <c r="T35" i="4"/>
  <c r="P35" i="4"/>
  <c r="M35" i="4"/>
  <c r="L35" i="4"/>
  <c r="K35" i="4"/>
  <c r="I35" i="4"/>
  <c r="B35" i="4"/>
  <c r="BT34" i="4"/>
  <c r="BS34" i="4"/>
  <c r="BO34" i="4"/>
  <c r="BP34" i="4" s="1"/>
  <c r="BL34" i="4"/>
  <c r="BI34" i="4"/>
  <c r="BF34" i="4"/>
  <c r="BC34" i="4"/>
  <c r="BA34" i="4"/>
  <c r="AZ34" i="4"/>
  <c r="AY34" i="4"/>
  <c r="AU34" i="4"/>
  <c r="AT34" i="4"/>
  <c r="AP34" i="4"/>
  <c r="AL34" i="4"/>
  <c r="AH34" i="4"/>
  <c r="AG34" i="4"/>
  <c r="AC34" i="4"/>
  <c r="Y34" i="4"/>
  <c r="AI34" i="4" s="1"/>
  <c r="AJ34" i="4" s="1"/>
  <c r="J34" i="4" s="1"/>
  <c r="X34" i="4"/>
  <c r="T34" i="4"/>
  <c r="P34" i="4"/>
  <c r="M34" i="4"/>
  <c r="L34" i="4"/>
  <c r="K34" i="4"/>
  <c r="I34" i="4"/>
  <c r="B34" i="4"/>
  <c r="BT33" i="4"/>
  <c r="BS33" i="4"/>
  <c r="BO33" i="4"/>
  <c r="BP33" i="4" s="1"/>
  <c r="BL33" i="4"/>
  <c r="BI33" i="4"/>
  <c r="BF33" i="4"/>
  <c r="BC33" i="4"/>
  <c r="BA33" i="4"/>
  <c r="AZ33" i="4"/>
  <c r="AY33" i="4"/>
  <c r="AU33" i="4"/>
  <c r="AT33" i="4"/>
  <c r="AP33" i="4"/>
  <c r="AL33" i="4"/>
  <c r="AH33" i="4"/>
  <c r="AG33" i="4"/>
  <c r="AC33" i="4"/>
  <c r="Y33" i="4"/>
  <c r="AI33" i="4" s="1"/>
  <c r="AJ33" i="4" s="1"/>
  <c r="J33" i="4" s="1"/>
  <c r="X33" i="4"/>
  <c r="T33" i="4"/>
  <c r="P33" i="4"/>
  <c r="M33" i="4"/>
  <c r="L33" i="4"/>
  <c r="K33" i="4"/>
  <c r="I33" i="4"/>
  <c r="B33" i="4"/>
  <c r="BT32" i="4"/>
  <c r="BS32" i="4"/>
  <c r="BO32" i="4"/>
  <c r="BL32" i="4"/>
  <c r="BP32" i="4" s="1"/>
  <c r="BI32" i="4"/>
  <c r="BF32" i="4"/>
  <c r="BC32" i="4"/>
  <c r="BA32" i="4"/>
  <c r="AY32" i="4"/>
  <c r="AU32" i="4"/>
  <c r="AT32" i="4"/>
  <c r="AZ32" i="4" s="1"/>
  <c r="AP32" i="4"/>
  <c r="AL32" i="4"/>
  <c r="AH32" i="4"/>
  <c r="AG32" i="4"/>
  <c r="AC32" i="4"/>
  <c r="Y32" i="4"/>
  <c r="AI32" i="4" s="1"/>
  <c r="AJ32" i="4" s="1"/>
  <c r="J32" i="4" s="1"/>
  <c r="X32" i="4"/>
  <c r="T32" i="4"/>
  <c r="P32" i="4"/>
  <c r="M32" i="4"/>
  <c r="K32" i="4"/>
  <c r="I32" i="4"/>
  <c r="B32" i="4"/>
  <c r="BT31" i="4"/>
  <c r="BS31" i="4"/>
  <c r="BO31" i="4"/>
  <c r="BL31" i="4"/>
  <c r="BP31" i="4" s="1"/>
  <c r="BI31" i="4"/>
  <c r="BF31" i="4"/>
  <c r="BC31" i="4"/>
  <c r="BA31" i="4"/>
  <c r="AY31" i="4"/>
  <c r="AU31" i="4"/>
  <c r="AT31" i="4"/>
  <c r="AZ31" i="4" s="1"/>
  <c r="AP31" i="4"/>
  <c r="AL31" i="4"/>
  <c r="AH31" i="4"/>
  <c r="AG31" i="4"/>
  <c r="AC31" i="4"/>
  <c r="Y31" i="4"/>
  <c r="AI31" i="4" s="1"/>
  <c r="AJ31" i="4" s="1"/>
  <c r="J31" i="4" s="1"/>
  <c r="X31" i="4"/>
  <c r="T31" i="4"/>
  <c r="P31" i="4"/>
  <c r="M31" i="4"/>
  <c r="K31" i="4"/>
  <c r="I31" i="4"/>
  <c r="B31" i="4"/>
  <c r="BT30" i="4"/>
  <c r="BS30" i="4"/>
  <c r="BO30" i="4"/>
  <c r="BL30" i="4"/>
  <c r="BP30" i="4" s="1"/>
  <c r="BI30" i="4"/>
  <c r="BF30" i="4"/>
  <c r="BC30" i="4"/>
  <c r="BA30" i="4"/>
  <c r="AY30" i="4"/>
  <c r="AU30" i="4"/>
  <c r="AT30" i="4"/>
  <c r="AZ30" i="4" s="1"/>
  <c r="AP30" i="4"/>
  <c r="AL30" i="4"/>
  <c r="AH30" i="4"/>
  <c r="AG30" i="4"/>
  <c r="AC30" i="4"/>
  <c r="Y30" i="4"/>
  <c r="AI30" i="4" s="1"/>
  <c r="AJ30" i="4" s="1"/>
  <c r="J30" i="4" s="1"/>
  <c r="X30" i="4"/>
  <c r="T30" i="4"/>
  <c r="P30" i="4"/>
  <c r="M30" i="4"/>
  <c r="K30" i="4"/>
  <c r="I30" i="4"/>
  <c r="B30" i="4"/>
  <c r="BT29" i="4"/>
  <c r="BS29" i="4"/>
  <c r="BO29" i="4"/>
  <c r="BP29" i="4" s="1"/>
  <c r="BL29" i="4"/>
  <c r="BI29" i="4"/>
  <c r="BF29" i="4"/>
  <c r="BC29" i="4"/>
  <c r="BA29" i="4"/>
  <c r="AZ29" i="4"/>
  <c r="AY29" i="4"/>
  <c r="AU29" i="4"/>
  <c r="AT29" i="4"/>
  <c r="AP29" i="4"/>
  <c r="AL29" i="4"/>
  <c r="AH29" i="4"/>
  <c r="AG29" i="4"/>
  <c r="AC29" i="4"/>
  <c r="Y29" i="4"/>
  <c r="AI29" i="4" s="1"/>
  <c r="AJ29" i="4" s="1"/>
  <c r="J29" i="4" s="1"/>
  <c r="X29" i="4"/>
  <c r="T29" i="4"/>
  <c r="P29" i="4"/>
  <c r="M29" i="4"/>
  <c r="L29" i="4"/>
  <c r="K29" i="4"/>
  <c r="I29" i="4"/>
  <c r="B29" i="4"/>
  <c r="BT28" i="4"/>
  <c r="BS28" i="4"/>
  <c r="BO28" i="4"/>
  <c r="BP28" i="4" s="1"/>
  <c r="BL28" i="4"/>
  <c r="BI28" i="4"/>
  <c r="BF28" i="4"/>
  <c r="BC28" i="4"/>
  <c r="BA28" i="4"/>
  <c r="AZ28" i="4"/>
  <c r="AY28" i="4"/>
  <c r="AU28" i="4"/>
  <c r="AT28" i="4"/>
  <c r="AP28" i="4"/>
  <c r="AL28" i="4"/>
  <c r="AH28" i="4"/>
  <c r="AG28" i="4"/>
  <c r="AC28" i="4"/>
  <c r="Y28" i="4"/>
  <c r="AI28" i="4" s="1"/>
  <c r="AJ28" i="4" s="1"/>
  <c r="J28" i="4" s="1"/>
  <c r="X28" i="4"/>
  <c r="T28" i="4"/>
  <c r="P28" i="4"/>
  <c r="M28" i="4"/>
  <c r="L28" i="4"/>
  <c r="K28" i="4"/>
  <c r="I28" i="4"/>
  <c r="B28" i="4"/>
  <c r="BT27" i="4"/>
  <c r="BS27" i="4"/>
  <c r="BO27" i="4"/>
  <c r="BP27" i="4" s="1"/>
  <c r="BL27" i="4"/>
  <c r="BI27" i="4"/>
  <c r="BF27" i="4"/>
  <c r="BC27" i="4"/>
  <c r="BA27" i="4"/>
  <c r="AZ27" i="4"/>
  <c r="AY27" i="4"/>
  <c r="AU27" i="4"/>
  <c r="AT27" i="4"/>
  <c r="AP27" i="4"/>
  <c r="AL27" i="4"/>
  <c r="AH27" i="4"/>
  <c r="AG27" i="4"/>
  <c r="AC27" i="4"/>
  <c r="Y27" i="4"/>
  <c r="AI27" i="4" s="1"/>
  <c r="AJ27" i="4" s="1"/>
  <c r="J27" i="4" s="1"/>
  <c r="X27" i="4"/>
  <c r="T27" i="4"/>
  <c r="P27" i="4"/>
  <c r="M27" i="4"/>
  <c r="L27" i="4"/>
  <c r="K27" i="4"/>
  <c r="I27" i="4"/>
  <c r="B27" i="4"/>
  <c r="BT26" i="4"/>
  <c r="BS26" i="4"/>
  <c r="BO26" i="4"/>
  <c r="BL26" i="4"/>
  <c r="BP26" i="4" s="1"/>
  <c r="BI26" i="4"/>
  <c r="BF26" i="4"/>
  <c r="BC26" i="4"/>
  <c r="BA26" i="4"/>
  <c r="AY26" i="4"/>
  <c r="AU26" i="4"/>
  <c r="AT26" i="4"/>
  <c r="AZ26" i="4" s="1"/>
  <c r="AP26" i="4"/>
  <c r="AL26" i="4"/>
  <c r="AH26" i="4"/>
  <c r="AG26" i="4"/>
  <c r="AC26" i="4"/>
  <c r="Y26" i="4"/>
  <c r="AI26" i="4" s="1"/>
  <c r="AJ26" i="4" s="1"/>
  <c r="J26" i="4" s="1"/>
  <c r="X26" i="4"/>
  <c r="T26" i="4"/>
  <c r="P26" i="4"/>
  <c r="M26" i="4"/>
  <c r="K26" i="4"/>
  <c r="I26" i="4"/>
  <c r="B26" i="4"/>
  <c r="BT25" i="4"/>
  <c r="BS25" i="4"/>
  <c r="BO25" i="4"/>
  <c r="BL25" i="4"/>
  <c r="BP25" i="4" s="1"/>
  <c r="BI25" i="4"/>
  <c r="BF25" i="4"/>
  <c r="BC25" i="4"/>
  <c r="BA25" i="4"/>
  <c r="AY25" i="4"/>
  <c r="AU25" i="4"/>
  <c r="AT25" i="4"/>
  <c r="AZ25" i="4" s="1"/>
  <c r="AP25" i="4"/>
  <c r="AL25" i="4"/>
  <c r="AH25" i="4"/>
  <c r="AG25" i="4"/>
  <c r="AC25" i="4"/>
  <c r="Y25" i="4"/>
  <c r="AI25" i="4" s="1"/>
  <c r="AJ25" i="4" s="1"/>
  <c r="J25" i="4" s="1"/>
  <c r="X25" i="4"/>
  <c r="T25" i="4"/>
  <c r="P25" i="4"/>
  <c r="M25" i="4"/>
  <c r="K25" i="4"/>
  <c r="I25" i="4"/>
  <c r="B25" i="4"/>
  <c r="BT24" i="4"/>
  <c r="BS24" i="4"/>
  <c r="BO24" i="4"/>
  <c r="BL24" i="4"/>
  <c r="BP24" i="4" s="1"/>
  <c r="BI24" i="4"/>
  <c r="BF24" i="4"/>
  <c r="BC24" i="4"/>
  <c r="BA24" i="4"/>
  <c r="AY24" i="4"/>
  <c r="AU24" i="4"/>
  <c r="AT24" i="4"/>
  <c r="AZ24" i="4" s="1"/>
  <c r="AP24" i="4"/>
  <c r="AL24" i="4"/>
  <c r="AH24" i="4"/>
  <c r="AG24" i="4"/>
  <c r="AC24" i="4"/>
  <c r="Y24" i="4"/>
  <c r="AI24" i="4" s="1"/>
  <c r="AJ24" i="4" s="1"/>
  <c r="J24" i="4" s="1"/>
  <c r="X24" i="4"/>
  <c r="T24" i="4"/>
  <c r="P24" i="4"/>
  <c r="M24" i="4"/>
  <c r="K24" i="4"/>
  <c r="I24" i="4"/>
  <c r="B24" i="4"/>
  <c r="BT23" i="4"/>
  <c r="BS23" i="4"/>
  <c r="BO23" i="4"/>
  <c r="BL23" i="4"/>
  <c r="BP23" i="4" s="1"/>
  <c r="BI23" i="4"/>
  <c r="BF23" i="4"/>
  <c r="BC23" i="4"/>
  <c r="BA23" i="4"/>
  <c r="AY23" i="4"/>
  <c r="AU23" i="4"/>
  <c r="AT23" i="4"/>
  <c r="AZ23" i="4" s="1"/>
  <c r="AP23" i="4"/>
  <c r="AL23" i="4"/>
  <c r="AH23" i="4"/>
  <c r="AG23" i="4"/>
  <c r="AC23" i="4"/>
  <c r="Y23" i="4"/>
  <c r="AI23" i="4" s="1"/>
  <c r="AJ23" i="4" s="1"/>
  <c r="J23" i="4" s="1"/>
  <c r="X23" i="4"/>
  <c r="T23" i="4"/>
  <c r="P23" i="4"/>
  <c r="M23" i="4"/>
  <c r="K23" i="4"/>
  <c r="I23" i="4"/>
  <c r="B23" i="4"/>
  <c r="BT22" i="4"/>
  <c r="BS22" i="4"/>
  <c r="BO22" i="4"/>
  <c r="BL22" i="4"/>
  <c r="BP22" i="4" s="1"/>
  <c r="BI22" i="4"/>
  <c r="BF22" i="4"/>
  <c r="BC22" i="4"/>
  <c r="BA22" i="4"/>
  <c r="AY22" i="4"/>
  <c r="AU22" i="4"/>
  <c r="AT22" i="4"/>
  <c r="AZ22" i="4" s="1"/>
  <c r="AP22" i="4"/>
  <c r="AL22" i="4"/>
  <c r="AH22" i="4"/>
  <c r="AG22" i="4"/>
  <c r="AC22" i="4"/>
  <c r="Y22" i="4"/>
  <c r="AI22" i="4" s="1"/>
  <c r="AJ22" i="4" s="1"/>
  <c r="J22" i="4" s="1"/>
  <c r="X22" i="4"/>
  <c r="T22" i="4"/>
  <c r="P22" i="4"/>
  <c r="M22" i="4"/>
  <c r="K22" i="4"/>
  <c r="I22" i="4"/>
  <c r="B22" i="4"/>
  <c r="BT21" i="4"/>
  <c r="BS21" i="4"/>
  <c r="BO21" i="4"/>
  <c r="BL21" i="4"/>
  <c r="BP21" i="4" s="1"/>
  <c r="BI21" i="4"/>
  <c r="BF21" i="4"/>
  <c r="BC21" i="4"/>
  <c r="BA21" i="4"/>
  <c r="AY21" i="4"/>
  <c r="AU21" i="4"/>
  <c r="AT21" i="4"/>
  <c r="AZ21" i="4" s="1"/>
  <c r="AP21" i="4"/>
  <c r="AL21" i="4"/>
  <c r="AH21" i="4"/>
  <c r="AG21" i="4"/>
  <c r="AC21" i="4"/>
  <c r="Y21" i="4"/>
  <c r="AI21" i="4" s="1"/>
  <c r="AJ21" i="4" s="1"/>
  <c r="J21" i="4" s="1"/>
  <c r="X21" i="4"/>
  <c r="T21" i="4"/>
  <c r="P21" i="4"/>
  <c r="M21" i="4"/>
  <c r="K21" i="4"/>
  <c r="I21" i="4"/>
  <c r="B21" i="4"/>
  <c r="BT20" i="4"/>
  <c r="BS20" i="4"/>
  <c r="BO20" i="4"/>
  <c r="BP20" i="4" s="1"/>
  <c r="BL20" i="4"/>
  <c r="BI20" i="4"/>
  <c r="BF20" i="4"/>
  <c r="BC20" i="4"/>
  <c r="BA20" i="4"/>
  <c r="AZ20" i="4"/>
  <c r="AY20" i="4"/>
  <c r="AU20" i="4"/>
  <c r="AT20" i="4"/>
  <c r="AP20" i="4"/>
  <c r="AL20" i="4"/>
  <c r="AH20" i="4"/>
  <c r="AG20" i="4"/>
  <c r="AC20" i="4"/>
  <c r="Y20" i="4"/>
  <c r="AI20" i="4" s="1"/>
  <c r="AJ20" i="4" s="1"/>
  <c r="J20" i="4" s="1"/>
  <c r="X20" i="4"/>
  <c r="T20" i="4"/>
  <c r="P20" i="4"/>
  <c r="M20" i="4"/>
  <c r="L20" i="4"/>
  <c r="K20" i="4"/>
  <c r="I20" i="4"/>
  <c r="B20" i="4"/>
  <c r="BT19" i="4"/>
  <c r="BS19" i="4"/>
  <c r="BO19" i="4"/>
  <c r="BP19" i="4" s="1"/>
  <c r="BL19" i="4"/>
  <c r="BI19" i="4"/>
  <c r="BF19" i="4"/>
  <c r="BC19" i="4"/>
  <c r="BA19" i="4"/>
  <c r="AZ19" i="4"/>
  <c r="AY19" i="4"/>
  <c r="AU19" i="4"/>
  <c r="AT19" i="4"/>
  <c r="AP19" i="4"/>
  <c r="AL19" i="4"/>
  <c r="AH19" i="4"/>
  <c r="AG19" i="4"/>
  <c r="AC19" i="4"/>
  <c r="Y19" i="4"/>
  <c r="AI19" i="4" s="1"/>
  <c r="AJ19" i="4" s="1"/>
  <c r="J19" i="4" s="1"/>
  <c r="X19" i="4"/>
  <c r="T19" i="4"/>
  <c r="P19" i="4"/>
  <c r="M19" i="4"/>
  <c r="L19" i="4"/>
  <c r="K19" i="4"/>
  <c r="I19" i="4"/>
  <c r="B19" i="4"/>
  <c r="BT18" i="4"/>
  <c r="BS18" i="4"/>
  <c r="BO18" i="4"/>
  <c r="BP18" i="4" s="1"/>
  <c r="BL18" i="4"/>
  <c r="BI18" i="4"/>
  <c r="BF18" i="4"/>
  <c r="BC18" i="4"/>
  <c r="BA18" i="4"/>
  <c r="AZ18" i="4"/>
  <c r="AY18" i="4"/>
  <c r="AU18" i="4"/>
  <c r="AT18" i="4"/>
  <c r="AP18" i="4"/>
  <c r="AL18" i="4"/>
  <c r="AH18" i="4"/>
  <c r="AG18" i="4"/>
  <c r="AC18" i="4"/>
  <c r="Y18" i="4"/>
  <c r="AI18" i="4" s="1"/>
  <c r="AJ18" i="4" s="1"/>
  <c r="J18" i="4" s="1"/>
  <c r="X18" i="4"/>
  <c r="T18" i="4"/>
  <c r="P18" i="4"/>
  <c r="M18" i="4"/>
  <c r="L18" i="4"/>
  <c r="K18" i="4"/>
  <c r="I18" i="4"/>
  <c r="B18" i="4"/>
  <c r="BT17" i="4"/>
  <c r="BS17" i="4"/>
  <c r="BO17" i="4"/>
  <c r="BL17" i="4"/>
  <c r="BP17" i="4" s="1"/>
  <c r="BI17" i="4"/>
  <c r="BF17" i="4"/>
  <c r="BC17" i="4"/>
  <c r="BA17" i="4"/>
  <c r="AY17" i="4"/>
  <c r="AU17" i="4"/>
  <c r="AT17" i="4"/>
  <c r="AZ17" i="4" s="1"/>
  <c r="AP17" i="4"/>
  <c r="AL17" i="4"/>
  <c r="AH17" i="4"/>
  <c r="AG17" i="4"/>
  <c r="AC17" i="4"/>
  <c r="Y17" i="4"/>
  <c r="AI17" i="4" s="1"/>
  <c r="AJ17" i="4" s="1"/>
  <c r="J17" i="4" s="1"/>
  <c r="X17" i="4"/>
  <c r="T17" i="4"/>
  <c r="P17" i="4"/>
  <c r="M17" i="4"/>
  <c r="K17" i="4"/>
  <c r="I17" i="4"/>
  <c r="B17" i="4"/>
  <c r="BT16" i="4"/>
  <c r="BS16" i="4"/>
  <c r="BO16" i="4"/>
  <c r="BL16" i="4"/>
  <c r="BP16" i="4" s="1"/>
  <c r="BI16" i="4"/>
  <c r="BF16" i="4"/>
  <c r="BC16" i="4"/>
  <c r="BA16" i="4"/>
  <c r="AY16" i="4"/>
  <c r="AU16" i="4"/>
  <c r="AT16" i="4"/>
  <c r="AZ16" i="4" s="1"/>
  <c r="AP16" i="4"/>
  <c r="AL16" i="4"/>
  <c r="AH16" i="4"/>
  <c r="AG16" i="4"/>
  <c r="AC16" i="4"/>
  <c r="Y16" i="4"/>
  <c r="AI16" i="4" s="1"/>
  <c r="AJ16" i="4" s="1"/>
  <c r="J16" i="4" s="1"/>
  <c r="X16" i="4"/>
  <c r="T16" i="4"/>
  <c r="P16" i="4"/>
  <c r="M16" i="4"/>
  <c r="K16" i="4"/>
  <c r="I16" i="4"/>
  <c r="B16" i="4"/>
  <c r="BT15" i="4"/>
  <c r="BS15" i="4"/>
  <c r="BO15" i="4"/>
  <c r="BP15" i="4" s="1"/>
  <c r="BL15" i="4"/>
  <c r="BI15" i="4"/>
  <c r="BF15" i="4"/>
  <c r="BC15" i="4"/>
  <c r="BA15" i="4"/>
  <c r="AZ15" i="4"/>
  <c r="AY15" i="4"/>
  <c r="AU15" i="4"/>
  <c r="AT15" i="4"/>
  <c r="AP15" i="4"/>
  <c r="AL15" i="4"/>
  <c r="AH15" i="4"/>
  <c r="AG15" i="4"/>
  <c r="AC15" i="4"/>
  <c r="Y15" i="4"/>
  <c r="AI15" i="4" s="1"/>
  <c r="AJ15" i="4" s="1"/>
  <c r="J15" i="4" s="1"/>
  <c r="X15" i="4"/>
  <c r="T15" i="4"/>
  <c r="P15" i="4"/>
  <c r="M15" i="4"/>
  <c r="L15" i="4"/>
  <c r="K15" i="4"/>
  <c r="I15" i="4"/>
  <c r="B15" i="4"/>
  <c r="BT14" i="4"/>
  <c r="BS14" i="4"/>
  <c r="BO14" i="4"/>
  <c r="BP14" i="4" s="1"/>
  <c r="BL14" i="4"/>
  <c r="BI14" i="4"/>
  <c r="BF14" i="4"/>
  <c r="BC14" i="4"/>
  <c r="BA14" i="4"/>
  <c r="AZ14" i="4"/>
  <c r="AY14" i="4"/>
  <c r="AU14" i="4"/>
  <c r="AT14" i="4"/>
  <c r="AP14" i="4"/>
  <c r="AL14" i="4"/>
  <c r="AH14" i="4"/>
  <c r="AG14" i="4"/>
  <c r="AC14" i="4"/>
  <c r="Y14" i="4"/>
  <c r="AI14" i="4" s="1"/>
  <c r="AJ14" i="4" s="1"/>
  <c r="J14" i="4" s="1"/>
  <c r="X14" i="4"/>
  <c r="T14" i="4"/>
  <c r="P14" i="4"/>
  <c r="M14" i="4"/>
  <c r="L14" i="4"/>
  <c r="K14" i="4"/>
  <c r="I14" i="4"/>
  <c r="B14" i="4"/>
  <c r="BT13" i="4"/>
  <c r="BS13" i="4"/>
  <c r="BO13" i="4"/>
  <c r="BP13" i="4" s="1"/>
  <c r="BL13" i="4"/>
  <c r="BI13" i="4"/>
  <c r="BF13" i="4"/>
  <c r="BC13" i="4"/>
  <c r="BA13" i="4"/>
  <c r="AZ13" i="4"/>
  <c r="AY13" i="4"/>
  <c r="AU13" i="4"/>
  <c r="AT13" i="4"/>
  <c r="AP13" i="4"/>
  <c r="AL13" i="4"/>
  <c r="AH13" i="4"/>
  <c r="AG13" i="4"/>
  <c r="AC13" i="4"/>
  <c r="Y13" i="4"/>
  <c r="AI13" i="4" s="1"/>
  <c r="AJ13" i="4" s="1"/>
  <c r="J13" i="4" s="1"/>
  <c r="X13" i="4"/>
  <c r="T13" i="4"/>
  <c r="P13" i="4"/>
  <c r="M13" i="4"/>
  <c r="L13" i="4"/>
  <c r="K13" i="4"/>
  <c r="I13" i="4"/>
  <c r="B13" i="4"/>
  <c r="BT12" i="4"/>
  <c r="BS12" i="4"/>
  <c r="BO12" i="4"/>
  <c r="BP12" i="4" s="1"/>
  <c r="BL12" i="4"/>
  <c r="BI12" i="4"/>
  <c r="BF12" i="4"/>
  <c r="BC12" i="4"/>
  <c r="BA12" i="4"/>
  <c r="AZ12" i="4"/>
  <c r="AY12" i="4"/>
  <c r="AU12" i="4"/>
  <c r="AT12" i="4"/>
  <c r="AP12" i="4"/>
  <c r="AL12" i="4"/>
  <c r="AH12" i="4"/>
  <c r="AG12" i="4"/>
  <c r="AC12" i="4"/>
  <c r="Y12" i="4"/>
  <c r="AI12" i="4" s="1"/>
  <c r="AJ12" i="4" s="1"/>
  <c r="J12" i="4" s="1"/>
  <c r="X12" i="4"/>
  <c r="T12" i="4"/>
  <c r="P12" i="4"/>
  <c r="M12" i="4"/>
  <c r="L12" i="4"/>
  <c r="K12" i="4"/>
  <c r="I12" i="4"/>
  <c r="B12" i="4"/>
  <c r="BT11" i="4"/>
  <c r="BS11" i="4"/>
  <c r="BO11" i="4"/>
  <c r="BL11" i="4"/>
  <c r="BP11" i="4" s="1"/>
  <c r="BI11" i="4"/>
  <c r="BF11" i="4"/>
  <c r="BC11" i="4"/>
  <c r="BA11" i="4"/>
  <c r="AY11" i="4"/>
  <c r="AU11" i="4"/>
  <c r="AT11" i="4"/>
  <c r="AZ11" i="4" s="1"/>
  <c r="AP11" i="4"/>
  <c r="AL11" i="4"/>
  <c r="AH11" i="4"/>
  <c r="AG11" i="4"/>
  <c r="AC11" i="4"/>
  <c r="Y11" i="4"/>
  <c r="AI11" i="4" s="1"/>
  <c r="AJ11" i="4" s="1"/>
  <c r="J11" i="4" s="1"/>
  <c r="X11" i="4"/>
  <c r="T11" i="4"/>
  <c r="P11" i="4"/>
  <c r="M11" i="4"/>
  <c r="K11" i="4"/>
  <c r="I11" i="4"/>
  <c r="B11" i="4"/>
  <c r="BT10" i="4"/>
  <c r="BS10" i="4"/>
  <c r="BO10" i="4"/>
  <c r="BL10" i="4"/>
  <c r="BP10" i="4" s="1"/>
  <c r="BI10" i="4"/>
  <c r="BF10" i="4"/>
  <c r="BC10" i="4"/>
  <c r="BA10" i="4"/>
  <c r="AY10" i="4"/>
  <c r="AU10" i="4"/>
  <c r="AT10" i="4"/>
  <c r="AZ10" i="4" s="1"/>
  <c r="AP10" i="4"/>
  <c r="AL10" i="4"/>
  <c r="AH10" i="4"/>
  <c r="AG10" i="4"/>
  <c r="AC10" i="4"/>
  <c r="Y10" i="4"/>
  <c r="AI10" i="4" s="1"/>
  <c r="AJ10" i="4" s="1"/>
  <c r="J10" i="4" s="1"/>
  <c r="X10" i="4"/>
  <c r="T10" i="4"/>
  <c r="P10" i="4"/>
  <c r="M10" i="4"/>
  <c r="K10" i="4"/>
  <c r="I10" i="4"/>
  <c r="B10" i="4"/>
  <c r="BT9" i="4"/>
  <c r="BS9" i="4"/>
  <c r="BO9" i="4"/>
  <c r="BL9" i="4"/>
  <c r="BP9" i="4" s="1"/>
  <c r="BI9" i="4"/>
  <c r="BF9" i="4"/>
  <c r="BC9" i="4"/>
  <c r="BA9" i="4"/>
  <c r="AY9" i="4"/>
  <c r="AU9" i="4"/>
  <c r="AT9" i="4"/>
  <c r="AZ9" i="4" s="1"/>
  <c r="AP9" i="4"/>
  <c r="AL9" i="4"/>
  <c r="AH9" i="4"/>
  <c r="AG9" i="4"/>
  <c r="AC9" i="4"/>
  <c r="Y9" i="4"/>
  <c r="AI9" i="4" s="1"/>
  <c r="AJ9" i="4" s="1"/>
  <c r="J9" i="4" s="1"/>
  <c r="X9" i="4"/>
  <c r="T9" i="4"/>
  <c r="P9" i="4"/>
  <c r="M9" i="4"/>
  <c r="K9" i="4"/>
  <c r="I9" i="4"/>
  <c r="B9" i="4"/>
  <c r="BT8" i="4"/>
  <c r="BS8" i="4"/>
  <c r="BO8" i="4"/>
  <c r="BL8" i="4"/>
  <c r="BP8" i="4" s="1"/>
  <c r="BI8" i="4"/>
  <c r="BF8" i="4"/>
  <c r="BC8" i="4"/>
  <c r="BA8" i="4"/>
  <c r="AY8" i="4"/>
  <c r="AU8" i="4"/>
  <c r="AT8" i="4"/>
  <c r="AZ8" i="4" s="1"/>
  <c r="AP8" i="4"/>
  <c r="AL8" i="4"/>
  <c r="AH8" i="4"/>
  <c r="AG8" i="4"/>
  <c r="AC8" i="4"/>
  <c r="Y8" i="4"/>
  <c r="AI8" i="4" s="1"/>
  <c r="AJ8" i="4" s="1"/>
  <c r="J8" i="4" s="1"/>
  <c r="X8" i="4"/>
  <c r="T8" i="4"/>
  <c r="P8" i="4"/>
  <c r="M8" i="4"/>
  <c r="K8" i="4"/>
  <c r="I8" i="4"/>
  <c r="B8" i="4"/>
  <c r="BT7" i="4"/>
  <c r="BS7" i="4"/>
  <c r="BO7" i="4"/>
  <c r="BL7" i="4"/>
  <c r="BP7" i="4" s="1"/>
  <c r="BI7" i="4"/>
  <c r="BF7" i="4"/>
  <c r="BC7" i="4"/>
  <c r="BA7" i="4"/>
  <c r="AY7" i="4"/>
  <c r="AU7" i="4"/>
  <c r="AT7" i="4"/>
  <c r="AZ7" i="4" s="1"/>
  <c r="AP7" i="4"/>
  <c r="AL7" i="4"/>
  <c r="AH7" i="4"/>
  <c r="AG7" i="4"/>
  <c r="AC7" i="4"/>
  <c r="Y7" i="4"/>
  <c r="AI7" i="4" s="1"/>
  <c r="AJ7" i="4" s="1"/>
  <c r="J7" i="4" s="1"/>
  <c r="X7" i="4"/>
  <c r="T7" i="4"/>
  <c r="P7" i="4"/>
  <c r="M7" i="4"/>
  <c r="K7" i="4"/>
  <c r="I7" i="4"/>
  <c r="B7" i="4"/>
  <c r="BT6" i="4"/>
  <c r="BS6" i="4"/>
  <c r="BO6" i="4"/>
  <c r="BL6" i="4"/>
  <c r="BP6" i="4" s="1"/>
  <c r="BI6" i="4"/>
  <c r="BF6" i="4"/>
  <c r="BC6" i="4"/>
  <c r="BA6" i="4"/>
  <c r="AY6" i="4"/>
  <c r="AU6" i="4"/>
  <c r="AT6" i="4"/>
  <c r="AZ6" i="4" s="1"/>
  <c r="AP6" i="4"/>
  <c r="AL6" i="4"/>
  <c r="AH6" i="4"/>
  <c r="AG6" i="4"/>
  <c r="AC6" i="4"/>
  <c r="Y6" i="4"/>
  <c r="AI6" i="4" s="1"/>
  <c r="AJ6" i="4" s="1"/>
  <c r="J6" i="4" s="1"/>
  <c r="X6" i="4"/>
  <c r="T6" i="4"/>
  <c r="P6" i="4"/>
  <c r="M6" i="4"/>
  <c r="K6" i="4"/>
  <c r="I6" i="4"/>
  <c r="B6" i="4"/>
  <c r="BT5" i="4"/>
  <c r="BS5" i="4"/>
  <c r="BO5" i="4"/>
  <c r="BL5" i="4"/>
  <c r="BI5" i="4"/>
  <c r="BF5" i="4"/>
  <c r="BC5" i="4"/>
  <c r="BA5" i="4"/>
  <c r="AZ5" i="4"/>
  <c r="AY5" i="4"/>
  <c r="AU5" i="4"/>
  <c r="AT5" i="4"/>
  <c r="AP5" i="4"/>
  <c r="AL5" i="4"/>
  <c r="AH5" i="4"/>
  <c r="AG5" i="4"/>
  <c r="AC5" i="4"/>
  <c r="Y5" i="4"/>
  <c r="X5" i="4"/>
  <c r="T5" i="4"/>
  <c r="P5" i="4"/>
  <c r="M5" i="4"/>
  <c r="L5" i="4"/>
  <c r="K5" i="4"/>
  <c r="I5" i="4"/>
  <c r="B5" i="4"/>
  <c r="C2" i="4"/>
  <c r="BT27" i="3"/>
  <c r="BS27" i="3"/>
  <c r="BO27" i="3"/>
  <c r="BL27" i="3"/>
  <c r="BP27" i="3" s="1"/>
  <c r="BI27" i="3"/>
  <c r="BF27" i="3"/>
  <c r="BC27" i="3"/>
  <c r="BA27" i="3"/>
  <c r="AY27" i="3"/>
  <c r="AU27" i="3"/>
  <c r="AT27" i="3"/>
  <c r="AZ27" i="3" s="1"/>
  <c r="AP27" i="3"/>
  <c r="AL27" i="3"/>
  <c r="AH27" i="3"/>
  <c r="AG27" i="3"/>
  <c r="AC27" i="3"/>
  <c r="Y27" i="3"/>
  <c r="AI27" i="3" s="1"/>
  <c r="AJ27" i="3" s="1"/>
  <c r="J27" i="3" s="1"/>
  <c r="X27" i="3"/>
  <c r="T27" i="3"/>
  <c r="P27" i="3"/>
  <c r="M27" i="3"/>
  <c r="L27" i="3"/>
  <c r="K27" i="3"/>
  <c r="I27" i="3"/>
  <c r="B27" i="3"/>
  <c r="BT26" i="3"/>
  <c r="BS26" i="3"/>
  <c r="BO26" i="3"/>
  <c r="BL26" i="3"/>
  <c r="BP26" i="3" s="1"/>
  <c r="BI26" i="3"/>
  <c r="BF26" i="3"/>
  <c r="BC26" i="3"/>
  <c r="BA26" i="3"/>
  <c r="AY26" i="3"/>
  <c r="AU26" i="3"/>
  <c r="AT26" i="3"/>
  <c r="AZ26" i="3" s="1"/>
  <c r="AP26" i="3"/>
  <c r="AL26" i="3"/>
  <c r="AH26" i="3"/>
  <c r="AG26" i="3"/>
  <c r="AC26" i="3"/>
  <c r="Y26" i="3"/>
  <c r="AI26" i="3" s="1"/>
  <c r="AJ26" i="3" s="1"/>
  <c r="J26" i="3" s="1"/>
  <c r="X26" i="3"/>
  <c r="T26" i="3"/>
  <c r="P26" i="3"/>
  <c r="M26" i="3"/>
  <c r="L26" i="3"/>
  <c r="K26" i="3"/>
  <c r="I26" i="3"/>
  <c r="B26" i="3"/>
  <c r="BT25" i="3"/>
  <c r="BS25" i="3"/>
  <c r="BO25" i="3"/>
  <c r="BL25" i="3"/>
  <c r="BP25" i="3" s="1"/>
  <c r="BI25" i="3"/>
  <c r="BF25" i="3"/>
  <c r="BC25" i="3"/>
  <c r="BA25" i="3"/>
  <c r="AY25" i="3"/>
  <c r="AU25" i="3"/>
  <c r="AT25" i="3"/>
  <c r="AZ25" i="3" s="1"/>
  <c r="AP25" i="3"/>
  <c r="AL25" i="3"/>
  <c r="AH25" i="3"/>
  <c r="AG25" i="3"/>
  <c r="AC25" i="3"/>
  <c r="Y25" i="3"/>
  <c r="AI25" i="3" s="1"/>
  <c r="AJ25" i="3" s="1"/>
  <c r="J25" i="3" s="1"/>
  <c r="X25" i="3"/>
  <c r="T25" i="3"/>
  <c r="P25" i="3"/>
  <c r="M25" i="3"/>
  <c r="L25" i="3"/>
  <c r="K25" i="3"/>
  <c r="I25" i="3"/>
  <c r="B25" i="3"/>
  <c r="BT24" i="3"/>
  <c r="BS24" i="3"/>
  <c r="BO24" i="3"/>
  <c r="BP24" i="3" s="1"/>
  <c r="BL24" i="3"/>
  <c r="BI24" i="3"/>
  <c r="BF24" i="3"/>
  <c r="BC24" i="3"/>
  <c r="BA24" i="3"/>
  <c r="AY24" i="3"/>
  <c r="AU24" i="3"/>
  <c r="AT24" i="3"/>
  <c r="AZ24" i="3" s="1"/>
  <c r="AP24" i="3"/>
  <c r="AL24" i="3"/>
  <c r="AH24" i="3"/>
  <c r="AG24" i="3"/>
  <c r="AC24" i="3"/>
  <c r="Y24" i="3"/>
  <c r="AI24" i="3" s="1"/>
  <c r="AJ24" i="3" s="1"/>
  <c r="J24" i="3" s="1"/>
  <c r="X24" i="3"/>
  <c r="T24" i="3"/>
  <c r="P24" i="3"/>
  <c r="M24" i="3"/>
  <c r="L24" i="3"/>
  <c r="K24" i="3"/>
  <c r="I24" i="3"/>
  <c r="B24" i="3"/>
  <c r="A24" i="3" s="1"/>
  <c r="BT23" i="3"/>
  <c r="BS23" i="3"/>
  <c r="BO23" i="3"/>
  <c r="BP23" i="3" s="1"/>
  <c r="BL23" i="3"/>
  <c r="BI23" i="3"/>
  <c r="BF23" i="3"/>
  <c r="BC23" i="3"/>
  <c r="BA23" i="3"/>
  <c r="AY23" i="3"/>
  <c r="AU23" i="3"/>
  <c r="AT23" i="3"/>
  <c r="AZ23" i="3" s="1"/>
  <c r="AP23" i="3"/>
  <c r="AL23" i="3"/>
  <c r="AH23" i="3"/>
  <c r="AG23" i="3"/>
  <c r="AC23" i="3"/>
  <c r="Y23" i="3"/>
  <c r="AI23" i="3" s="1"/>
  <c r="AJ23" i="3" s="1"/>
  <c r="J23" i="3" s="1"/>
  <c r="X23" i="3"/>
  <c r="T23" i="3"/>
  <c r="P23" i="3"/>
  <c r="M23" i="3"/>
  <c r="L23" i="3"/>
  <c r="K23" i="3"/>
  <c r="I23" i="3"/>
  <c r="B23" i="3"/>
  <c r="BT22" i="3"/>
  <c r="BS22" i="3"/>
  <c r="BO22" i="3"/>
  <c r="BP22" i="3" s="1"/>
  <c r="BL22" i="3"/>
  <c r="BI22" i="3"/>
  <c r="BF22" i="3"/>
  <c r="BC22" i="3"/>
  <c r="BA22" i="3"/>
  <c r="AY22" i="3"/>
  <c r="AU22" i="3"/>
  <c r="AT22" i="3"/>
  <c r="AZ22" i="3" s="1"/>
  <c r="AP22" i="3"/>
  <c r="AL22" i="3"/>
  <c r="AH22" i="3"/>
  <c r="AG22" i="3"/>
  <c r="AC22" i="3"/>
  <c r="Y22" i="3"/>
  <c r="AI22" i="3" s="1"/>
  <c r="AJ22" i="3" s="1"/>
  <c r="J22" i="3" s="1"/>
  <c r="X22" i="3"/>
  <c r="T22" i="3"/>
  <c r="P22" i="3"/>
  <c r="M22" i="3"/>
  <c r="L22" i="3"/>
  <c r="K22" i="3"/>
  <c r="I22" i="3"/>
  <c r="B22" i="3"/>
  <c r="BT21" i="3"/>
  <c r="BS21" i="3"/>
  <c r="BO21" i="3"/>
  <c r="BL21" i="3"/>
  <c r="BP21" i="3" s="1"/>
  <c r="BI21" i="3"/>
  <c r="BF21" i="3"/>
  <c r="BC21" i="3"/>
  <c r="BA21" i="3"/>
  <c r="AY21" i="3"/>
  <c r="AU21" i="3"/>
  <c r="AT21" i="3"/>
  <c r="AZ21" i="3" s="1"/>
  <c r="AP21" i="3"/>
  <c r="AL21" i="3"/>
  <c r="AH21" i="3"/>
  <c r="AG21" i="3"/>
  <c r="AC21" i="3"/>
  <c r="Y21" i="3"/>
  <c r="AI21" i="3" s="1"/>
  <c r="AJ21" i="3" s="1"/>
  <c r="J21" i="3" s="1"/>
  <c r="X21" i="3"/>
  <c r="T21" i="3"/>
  <c r="P21" i="3"/>
  <c r="M21" i="3"/>
  <c r="L21" i="3"/>
  <c r="K21" i="3"/>
  <c r="I21" i="3"/>
  <c r="B21" i="3"/>
  <c r="BT20" i="3"/>
  <c r="BS20" i="3"/>
  <c r="BO20" i="3"/>
  <c r="BP20" i="3" s="1"/>
  <c r="BL20" i="3"/>
  <c r="BI20" i="3"/>
  <c r="BF20" i="3"/>
  <c r="BC20" i="3"/>
  <c r="BA20" i="3"/>
  <c r="AY20" i="3"/>
  <c r="AU20" i="3"/>
  <c r="AT20" i="3"/>
  <c r="AZ20" i="3" s="1"/>
  <c r="AP20" i="3"/>
  <c r="AL20" i="3"/>
  <c r="AH20" i="3"/>
  <c r="AG20" i="3"/>
  <c r="AC20" i="3"/>
  <c r="Y20" i="3"/>
  <c r="AI20" i="3" s="1"/>
  <c r="AJ20" i="3" s="1"/>
  <c r="J20" i="3" s="1"/>
  <c r="X20" i="3"/>
  <c r="T20" i="3"/>
  <c r="P20" i="3"/>
  <c r="M20" i="3"/>
  <c r="L20" i="3"/>
  <c r="K20" i="3"/>
  <c r="I20" i="3"/>
  <c r="B20" i="3"/>
  <c r="BT19" i="3"/>
  <c r="BS19" i="3"/>
  <c r="BO19" i="3"/>
  <c r="BP19" i="3" s="1"/>
  <c r="BL19" i="3"/>
  <c r="BI19" i="3"/>
  <c r="BF19" i="3"/>
  <c r="BC19" i="3"/>
  <c r="BA19" i="3"/>
  <c r="AY19" i="3"/>
  <c r="AU19" i="3"/>
  <c r="AT19" i="3"/>
  <c r="AZ19" i="3" s="1"/>
  <c r="AP19" i="3"/>
  <c r="AL19" i="3"/>
  <c r="AH19" i="3"/>
  <c r="AG19" i="3"/>
  <c r="AC19" i="3"/>
  <c r="Y19" i="3"/>
  <c r="AI19" i="3" s="1"/>
  <c r="AJ19" i="3" s="1"/>
  <c r="J19" i="3" s="1"/>
  <c r="X19" i="3"/>
  <c r="T19" i="3"/>
  <c r="P19" i="3"/>
  <c r="M19" i="3"/>
  <c r="L19" i="3"/>
  <c r="K19" i="3"/>
  <c r="I19" i="3"/>
  <c r="B19" i="3"/>
  <c r="A19" i="3" s="1"/>
  <c r="BT18" i="3"/>
  <c r="BS18" i="3"/>
  <c r="BO18" i="3"/>
  <c r="BP18" i="3" s="1"/>
  <c r="BL18" i="3"/>
  <c r="BI18" i="3"/>
  <c r="BF18" i="3"/>
  <c r="BC18" i="3"/>
  <c r="BA18" i="3"/>
  <c r="AY18" i="3"/>
  <c r="AU18" i="3"/>
  <c r="AT18" i="3"/>
  <c r="AZ18" i="3" s="1"/>
  <c r="AP18" i="3"/>
  <c r="AL18" i="3"/>
  <c r="AH18" i="3"/>
  <c r="AG18" i="3"/>
  <c r="AC18" i="3"/>
  <c r="Y18" i="3"/>
  <c r="AI18" i="3" s="1"/>
  <c r="AJ18" i="3" s="1"/>
  <c r="J18" i="3" s="1"/>
  <c r="X18" i="3"/>
  <c r="T18" i="3"/>
  <c r="P18" i="3"/>
  <c r="M18" i="3"/>
  <c r="L18" i="3"/>
  <c r="K18" i="3"/>
  <c r="I18" i="3"/>
  <c r="B18" i="3"/>
  <c r="BT17" i="3"/>
  <c r="BS17" i="3"/>
  <c r="BO17" i="3"/>
  <c r="BL17" i="3"/>
  <c r="BP17" i="3" s="1"/>
  <c r="BI17" i="3"/>
  <c r="BF17" i="3"/>
  <c r="BC17" i="3"/>
  <c r="BA17" i="3"/>
  <c r="AY17" i="3"/>
  <c r="AU17" i="3"/>
  <c r="AT17" i="3"/>
  <c r="AZ17" i="3" s="1"/>
  <c r="AP17" i="3"/>
  <c r="AL17" i="3"/>
  <c r="AH17" i="3"/>
  <c r="AG17" i="3"/>
  <c r="AC17" i="3"/>
  <c r="Y17" i="3"/>
  <c r="AI17" i="3" s="1"/>
  <c r="AJ17" i="3" s="1"/>
  <c r="J17" i="3" s="1"/>
  <c r="X17" i="3"/>
  <c r="T17" i="3"/>
  <c r="P17" i="3"/>
  <c r="M17" i="3"/>
  <c r="L17" i="3"/>
  <c r="K17" i="3"/>
  <c r="I17" i="3"/>
  <c r="B17" i="3"/>
  <c r="BT16" i="3"/>
  <c r="BS16" i="3"/>
  <c r="BO16" i="3"/>
  <c r="BL16" i="3"/>
  <c r="BP16" i="3" s="1"/>
  <c r="BI16" i="3"/>
  <c r="BF16" i="3"/>
  <c r="BC16" i="3"/>
  <c r="BA16" i="3"/>
  <c r="AY16" i="3"/>
  <c r="AU16" i="3"/>
  <c r="AT16" i="3"/>
  <c r="AZ16" i="3" s="1"/>
  <c r="AP16" i="3"/>
  <c r="AL16" i="3"/>
  <c r="AH16" i="3"/>
  <c r="AG16" i="3"/>
  <c r="AC16" i="3"/>
  <c r="Y16" i="3"/>
  <c r="AI16" i="3" s="1"/>
  <c r="AJ16" i="3" s="1"/>
  <c r="J16" i="3" s="1"/>
  <c r="X16" i="3"/>
  <c r="T16" i="3"/>
  <c r="P16" i="3"/>
  <c r="M16" i="3"/>
  <c r="L16" i="3"/>
  <c r="K16" i="3"/>
  <c r="I16" i="3"/>
  <c r="B16" i="3"/>
  <c r="BT15" i="3"/>
  <c r="BS15" i="3"/>
  <c r="BO15" i="3"/>
  <c r="BP15" i="3" s="1"/>
  <c r="BL15" i="3"/>
  <c r="BI15" i="3"/>
  <c r="BF15" i="3"/>
  <c r="BC15" i="3"/>
  <c r="BA15" i="3"/>
  <c r="AZ15" i="3"/>
  <c r="AY15" i="3"/>
  <c r="AU15" i="3"/>
  <c r="AT15" i="3"/>
  <c r="AP15" i="3"/>
  <c r="AL15" i="3"/>
  <c r="AH15" i="3"/>
  <c r="AG15" i="3"/>
  <c r="AC15" i="3"/>
  <c r="Y15" i="3"/>
  <c r="AI15" i="3" s="1"/>
  <c r="AJ15" i="3" s="1"/>
  <c r="J15" i="3" s="1"/>
  <c r="X15" i="3"/>
  <c r="T15" i="3"/>
  <c r="P15" i="3"/>
  <c r="M15" i="3"/>
  <c r="L15" i="3"/>
  <c r="K15" i="3"/>
  <c r="I15" i="3"/>
  <c r="B15" i="3"/>
  <c r="A15" i="3" s="1"/>
  <c r="BT14" i="3"/>
  <c r="BS14" i="3"/>
  <c r="BO14" i="3"/>
  <c r="BP14" i="3" s="1"/>
  <c r="BL14" i="3"/>
  <c r="BI14" i="3"/>
  <c r="BF14" i="3"/>
  <c r="BC14" i="3"/>
  <c r="BA14" i="3"/>
  <c r="AY14" i="3"/>
  <c r="AU14" i="3"/>
  <c r="AT14" i="3"/>
  <c r="AZ14" i="3" s="1"/>
  <c r="AP14" i="3"/>
  <c r="AL14" i="3"/>
  <c r="AH14" i="3"/>
  <c r="AG14" i="3"/>
  <c r="AC14" i="3"/>
  <c r="Y14" i="3"/>
  <c r="AI14" i="3" s="1"/>
  <c r="AJ14" i="3" s="1"/>
  <c r="J14" i="3" s="1"/>
  <c r="X14" i="3"/>
  <c r="T14" i="3"/>
  <c r="P14" i="3"/>
  <c r="M14" i="3"/>
  <c r="L14" i="3"/>
  <c r="K14" i="3"/>
  <c r="I14" i="3"/>
  <c r="B14" i="3"/>
  <c r="A14" i="3" s="1"/>
  <c r="BT13" i="3"/>
  <c r="BS13" i="3"/>
  <c r="BO13" i="3"/>
  <c r="BP13" i="3" s="1"/>
  <c r="BL13" i="3"/>
  <c r="BI13" i="3"/>
  <c r="BF13" i="3"/>
  <c r="BC13" i="3"/>
  <c r="BA13" i="3"/>
  <c r="AY13" i="3"/>
  <c r="AU13" i="3"/>
  <c r="AT13" i="3"/>
  <c r="AZ13" i="3" s="1"/>
  <c r="AP13" i="3"/>
  <c r="AL13" i="3"/>
  <c r="AH13" i="3"/>
  <c r="AG13" i="3"/>
  <c r="AC13" i="3"/>
  <c r="Y13" i="3"/>
  <c r="AI13" i="3" s="1"/>
  <c r="AJ13" i="3" s="1"/>
  <c r="J13" i="3" s="1"/>
  <c r="X13" i="3"/>
  <c r="T13" i="3"/>
  <c r="P13" i="3"/>
  <c r="M13" i="3"/>
  <c r="L13" i="3"/>
  <c r="K13" i="3"/>
  <c r="I13" i="3"/>
  <c r="B13" i="3"/>
  <c r="BT12" i="3"/>
  <c r="BS12" i="3"/>
  <c r="BO12" i="3"/>
  <c r="BL12" i="3"/>
  <c r="BP12" i="3" s="1"/>
  <c r="BQ12" i="3" s="1"/>
  <c r="BI12" i="3"/>
  <c r="BF12" i="3"/>
  <c r="BC12" i="3"/>
  <c r="BA12" i="3"/>
  <c r="AY12" i="3"/>
  <c r="AU12" i="3"/>
  <c r="AT12" i="3"/>
  <c r="AZ12" i="3" s="1"/>
  <c r="AP12" i="3"/>
  <c r="AL12" i="3"/>
  <c r="AH12" i="3"/>
  <c r="AG12" i="3"/>
  <c r="AC12" i="3"/>
  <c r="Y12" i="3"/>
  <c r="AI12" i="3" s="1"/>
  <c r="AJ12" i="3" s="1"/>
  <c r="J12" i="3" s="1"/>
  <c r="X12" i="3"/>
  <c r="T12" i="3"/>
  <c r="P12" i="3"/>
  <c r="M12" i="3"/>
  <c r="K12" i="3"/>
  <c r="I12" i="3"/>
  <c r="B12" i="3"/>
  <c r="BT11" i="3"/>
  <c r="BS11" i="3"/>
  <c r="BO11" i="3"/>
  <c r="BP11" i="3" s="1"/>
  <c r="BL11" i="3"/>
  <c r="BI11" i="3"/>
  <c r="BF11" i="3"/>
  <c r="BC11" i="3"/>
  <c r="BA11" i="3"/>
  <c r="AZ11" i="3"/>
  <c r="AY11" i="3"/>
  <c r="AU11" i="3"/>
  <c r="AT11" i="3"/>
  <c r="AP11" i="3"/>
  <c r="AL11" i="3"/>
  <c r="AH11" i="3"/>
  <c r="AG11" i="3"/>
  <c r="AC11" i="3"/>
  <c r="Y11" i="3"/>
  <c r="AI11" i="3" s="1"/>
  <c r="AJ11" i="3" s="1"/>
  <c r="J11" i="3" s="1"/>
  <c r="X11" i="3"/>
  <c r="T11" i="3"/>
  <c r="P11" i="3"/>
  <c r="M11" i="3"/>
  <c r="L11" i="3"/>
  <c r="K11" i="3"/>
  <c r="I11" i="3"/>
  <c r="B11" i="3"/>
  <c r="A11" i="3" s="1"/>
  <c r="BT10" i="3"/>
  <c r="BS10" i="3"/>
  <c r="BO10" i="3"/>
  <c r="BP10" i="3" s="1"/>
  <c r="BL10" i="3"/>
  <c r="BI10" i="3"/>
  <c r="BF10" i="3"/>
  <c r="BC10" i="3"/>
  <c r="BA10" i="3"/>
  <c r="AZ10" i="3"/>
  <c r="AY10" i="3"/>
  <c r="AU10" i="3"/>
  <c r="AT10" i="3"/>
  <c r="AP10" i="3"/>
  <c r="AL10" i="3"/>
  <c r="AH10" i="3"/>
  <c r="AG10" i="3"/>
  <c r="AC10" i="3"/>
  <c r="Y10" i="3"/>
  <c r="AI10" i="3" s="1"/>
  <c r="AJ10" i="3" s="1"/>
  <c r="J10" i="3" s="1"/>
  <c r="X10" i="3"/>
  <c r="T10" i="3"/>
  <c r="P10" i="3"/>
  <c r="M10" i="3"/>
  <c r="L10" i="3"/>
  <c r="K10" i="3"/>
  <c r="I10" i="3"/>
  <c r="B10" i="3"/>
  <c r="A10" i="3" s="1"/>
  <c r="BT9" i="3"/>
  <c r="BS9" i="3"/>
  <c r="BO9" i="3"/>
  <c r="BP9" i="3" s="1"/>
  <c r="BL9" i="3"/>
  <c r="BI9" i="3"/>
  <c r="BF9" i="3"/>
  <c r="BC9" i="3"/>
  <c r="BA9" i="3"/>
  <c r="AZ9" i="3"/>
  <c r="AY9" i="3"/>
  <c r="AU9" i="3"/>
  <c r="AT9" i="3"/>
  <c r="AP9" i="3"/>
  <c r="AL9" i="3"/>
  <c r="AH9" i="3"/>
  <c r="AG9" i="3"/>
  <c r="AC9" i="3"/>
  <c r="Y9" i="3"/>
  <c r="AI9" i="3" s="1"/>
  <c r="AJ9" i="3" s="1"/>
  <c r="J9" i="3" s="1"/>
  <c r="X9" i="3"/>
  <c r="T9" i="3"/>
  <c r="P9" i="3"/>
  <c r="M9" i="3"/>
  <c r="L9" i="3"/>
  <c r="K9" i="3"/>
  <c r="I9" i="3"/>
  <c r="B9" i="3"/>
  <c r="A9" i="3" s="1"/>
  <c r="BT8" i="3"/>
  <c r="BS8" i="3"/>
  <c r="BO8" i="3"/>
  <c r="BP8" i="3" s="1"/>
  <c r="BL8" i="3"/>
  <c r="BI8" i="3"/>
  <c r="BF8" i="3"/>
  <c r="BC8" i="3"/>
  <c r="BA8" i="3"/>
  <c r="AZ8" i="3"/>
  <c r="AY8" i="3"/>
  <c r="AU8" i="3"/>
  <c r="AT8" i="3"/>
  <c r="AP8" i="3"/>
  <c r="AL8" i="3"/>
  <c r="AH8" i="3"/>
  <c r="AG8" i="3"/>
  <c r="AC8" i="3"/>
  <c r="Y8" i="3"/>
  <c r="AI8" i="3" s="1"/>
  <c r="AJ8" i="3" s="1"/>
  <c r="J8" i="3" s="1"/>
  <c r="X8" i="3"/>
  <c r="T8" i="3"/>
  <c r="P8" i="3"/>
  <c r="M8" i="3"/>
  <c r="L8" i="3"/>
  <c r="K8" i="3"/>
  <c r="I8" i="3"/>
  <c r="B8" i="3"/>
  <c r="A8" i="3" s="1"/>
  <c r="BT7" i="3"/>
  <c r="BS7" i="3"/>
  <c r="BO7" i="3"/>
  <c r="BP7" i="3" s="1"/>
  <c r="BL7" i="3"/>
  <c r="BI7" i="3"/>
  <c r="BF7" i="3"/>
  <c r="BC7" i="3"/>
  <c r="BA7" i="3"/>
  <c r="AZ7" i="3"/>
  <c r="AY7" i="3"/>
  <c r="AU7" i="3"/>
  <c r="AT7" i="3"/>
  <c r="AP7" i="3"/>
  <c r="AL7" i="3"/>
  <c r="AH7" i="3"/>
  <c r="AG7" i="3"/>
  <c r="AC7" i="3"/>
  <c r="Y7" i="3"/>
  <c r="AI7" i="3" s="1"/>
  <c r="AJ7" i="3" s="1"/>
  <c r="J7" i="3" s="1"/>
  <c r="X7" i="3"/>
  <c r="T7" i="3"/>
  <c r="P7" i="3"/>
  <c r="M7" i="3"/>
  <c r="L7" i="3"/>
  <c r="K7" i="3"/>
  <c r="I7" i="3"/>
  <c r="B7" i="3"/>
  <c r="A7" i="3" s="1"/>
  <c r="BT6" i="3"/>
  <c r="BS6" i="3"/>
  <c r="BO6" i="3"/>
  <c r="BP6" i="3" s="1"/>
  <c r="BL6" i="3"/>
  <c r="BI6" i="3"/>
  <c r="BF6" i="3"/>
  <c r="BC6" i="3"/>
  <c r="BA6" i="3"/>
  <c r="AZ6" i="3"/>
  <c r="AY6" i="3"/>
  <c r="AU6" i="3"/>
  <c r="AT6" i="3"/>
  <c r="AP6" i="3"/>
  <c r="AL6" i="3"/>
  <c r="AH6" i="3"/>
  <c r="AG6" i="3"/>
  <c r="AC6" i="3"/>
  <c r="Y6" i="3"/>
  <c r="AI6" i="3" s="1"/>
  <c r="AJ6" i="3" s="1"/>
  <c r="J6" i="3" s="1"/>
  <c r="X6" i="3"/>
  <c r="T6" i="3"/>
  <c r="P6" i="3"/>
  <c r="M6" i="3"/>
  <c r="L6" i="3"/>
  <c r="K6" i="3"/>
  <c r="I6" i="3"/>
  <c r="B6" i="3"/>
  <c r="A6" i="3" s="1"/>
  <c r="BT5" i="3"/>
  <c r="BS5" i="3"/>
  <c r="BO5" i="3"/>
  <c r="BP5" i="3" s="1"/>
  <c r="BL5" i="3"/>
  <c r="BI5" i="3"/>
  <c r="BF5" i="3"/>
  <c r="BC5" i="3"/>
  <c r="BA5" i="3"/>
  <c r="AZ5" i="3"/>
  <c r="AY5" i="3"/>
  <c r="AU5" i="3"/>
  <c r="AT5" i="3"/>
  <c r="AP5" i="3"/>
  <c r="AL5" i="3"/>
  <c r="AH5" i="3"/>
  <c r="AG5" i="3"/>
  <c r="AC5" i="3"/>
  <c r="Y5" i="3"/>
  <c r="AI5" i="3" s="1"/>
  <c r="AJ5" i="3" s="1"/>
  <c r="J5" i="3" s="1"/>
  <c r="X5" i="3"/>
  <c r="T5" i="3"/>
  <c r="P5" i="3"/>
  <c r="M5" i="3"/>
  <c r="L5" i="3"/>
  <c r="K5" i="3"/>
  <c r="I5" i="3"/>
  <c r="B5" i="3"/>
  <c r="A27" i="3" s="1"/>
  <c r="C2" i="3"/>
  <c r="BT16" i="2"/>
  <c r="BS16" i="2"/>
  <c r="BO16" i="2"/>
  <c r="BL16" i="2"/>
  <c r="BP16" i="2" s="1"/>
  <c r="BI16" i="2"/>
  <c r="BF16" i="2"/>
  <c r="BC16" i="2"/>
  <c r="BA16" i="2"/>
  <c r="AY16" i="2"/>
  <c r="AU16" i="2"/>
  <c r="AT16" i="2"/>
  <c r="AZ16" i="2" s="1"/>
  <c r="AP16" i="2"/>
  <c r="AL16" i="2"/>
  <c r="AH16" i="2"/>
  <c r="AG16" i="2"/>
  <c r="AC16" i="2"/>
  <c r="Y16" i="2"/>
  <c r="AI16" i="2" s="1"/>
  <c r="AJ16" i="2" s="1"/>
  <c r="X16" i="2"/>
  <c r="T16" i="2"/>
  <c r="P16" i="2"/>
  <c r="M16" i="2"/>
  <c r="K16" i="2"/>
  <c r="I16" i="2"/>
  <c r="B16" i="2"/>
  <c r="BT15" i="2"/>
  <c r="BS15" i="2"/>
  <c r="BO15" i="2"/>
  <c r="BL15" i="2"/>
  <c r="BP15" i="2" s="1"/>
  <c r="BI15" i="2"/>
  <c r="BF15" i="2"/>
  <c r="BC15" i="2"/>
  <c r="BA15" i="2"/>
  <c r="AY15" i="2"/>
  <c r="AU15" i="2"/>
  <c r="AT15" i="2"/>
  <c r="AZ15" i="2" s="1"/>
  <c r="AP15" i="2"/>
  <c r="AL15" i="2"/>
  <c r="AH15" i="2"/>
  <c r="AG15" i="2"/>
  <c r="AC15" i="2"/>
  <c r="Y15" i="2"/>
  <c r="AI15" i="2" s="1"/>
  <c r="AJ15" i="2" s="1"/>
  <c r="X15" i="2"/>
  <c r="T15" i="2"/>
  <c r="P15" i="2"/>
  <c r="M15" i="2"/>
  <c r="K15" i="2"/>
  <c r="I15" i="2"/>
  <c r="B15" i="2"/>
  <c r="A15" i="2" s="1"/>
  <c r="BT14" i="2"/>
  <c r="BS14" i="2"/>
  <c r="BO14" i="2"/>
  <c r="BP14" i="2" s="1"/>
  <c r="BL14" i="2"/>
  <c r="BI14" i="2"/>
  <c r="BF14" i="2"/>
  <c r="BC14" i="2"/>
  <c r="BA14" i="2"/>
  <c r="AZ14" i="2"/>
  <c r="AY14" i="2"/>
  <c r="AU14" i="2"/>
  <c r="AT14" i="2"/>
  <c r="AP14" i="2"/>
  <c r="AL14" i="2"/>
  <c r="AH14" i="2"/>
  <c r="AG14" i="2"/>
  <c r="AC14" i="2"/>
  <c r="Y14" i="2"/>
  <c r="AI14" i="2" s="1"/>
  <c r="AJ14" i="2" s="1"/>
  <c r="X14" i="2"/>
  <c r="T14" i="2"/>
  <c r="P14" i="2"/>
  <c r="M14" i="2"/>
  <c r="L14" i="2"/>
  <c r="K14" i="2"/>
  <c r="I14" i="2"/>
  <c r="B14" i="2"/>
  <c r="BT13" i="2"/>
  <c r="BS13" i="2"/>
  <c r="BO13" i="2"/>
  <c r="BL13" i="2"/>
  <c r="BP13" i="2" s="1"/>
  <c r="BI13" i="2"/>
  <c r="BF13" i="2"/>
  <c r="BC13" i="2"/>
  <c r="BA13" i="2"/>
  <c r="AY13" i="2"/>
  <c r="AU13" i="2"/>
  <c r="AT13" i="2"/>
  <c r="AZ13" i="2" s="1"/>
  <c r="AP13" i="2"/>
  <c r="AL13" i="2"/>
  <c r="AH13" i="2"/>
  <c r="AG13" i="2"/>
  <c r="AC13" i="2"/>
  <c r="Y13" i="2"/>
  <c r="AI13" i="2" s="1"/>
  <c r="AJ13" i="2" s="1"/>
  <c r="X13" i="2"/>
  <c r="T13" i="2"/>
  <c r="P13" i="2"/>
  <c r="M13" i="2"/>
  <c r="K13" i="2"/>
  <c r="I13" i="2"/>
  <c r="B13" i="2"/>
  <c r="BT12" i="2"/>
  <c r="BS12" i="2"/>
  <c r="BO12" i="2"/>
  <c r="BL12" i="2"/>
  <c r="BP12" i="2" s="1"/>
  <c r="BI12" i="2"/>
  <c r="BF12" i="2"/>
  <c r="BC12" i="2"/>
  <c r="BA12" i="2"/>
  <c r="AY12" i="2"/>
  <c r="AU12" i="2"/>
  <c r="AT12" i="2"/>
  <c r="AZ12" i="2" s="1"/>
  <c r="AP12" i="2"/>
  <c r="AL12" i="2"/>
  <c r="AH12" i="2"/>
  <c r="AG12" i="2"/>
  <c r="AC12" i="2"/>
  <c r="Y12" i="2"/>
  <c r="AI12" i="2" s="1"/>
  <c r="AJ12" i="2" s="1"/>
  <c r="X12" i="2"/>
  <c r="T12" i="2"/>
  <c r="P12" i="2"/>
  <c r="M12" i="2"/>
  <c r="K12" i="2"/>
  <c r="I12" i="2"/>
  <c r="B12" i="2"/>
  <c r="BT11" i="2"/>
  <c r="BS11" i="2"/>
  <c r="BO11" i="2"/>
  <c r="BL11" i="2"/>
  <c r="BP11" i="2" s="1"/>
  <c r="BI11" i="2"/>
  <c r="BF11" i="2"/>
  <c r="BC11" i="2"/>
  <c r="BA11" i="2"/>
  <c r="AY11" i="2"/>
  <c r="AU11" i="2"/>
  <c r="AT11" i="2"/>
  <c r="AZ11" i="2" s="1"/>
  <c r="AP11" i="2"/>
  <c r="AL11" i="2"/>
  <c r="AH11" i="2"/>
  <c r="AG11" i="2"/>
  <c r="AC11" i="2"/>
  <c r="Y11" i="2"/>
  <c r="AI11" i="2" s="1"/>
  <c r="AJ11" i="2" s="1"/>
  <c r="X11" i="2"/>
  <c r="T11" i="2"/>
  <c r="P11" i="2"/>
  <c r="M11" i="2"/>
  <c r="K11" i="2"/>
  <c r="I11" i="2"/>
  <c r="B11" i="2"/>
  <c r="A11" i="2" s="1"/>
  <c r="BT10" i="2"/>
  <c r="BS10" i="2"/>
  <c r="BO10" i="2"/>
  <c r="BP10" i="2" s="1"/>
  <c r="BL10" i="2"/>
  <c r="BI10" i="2"/>
  <c r="BF10" i="2"/>
  <c r="BC10" i="2"/>
  <c r="BA10" i="2"/>
  <c r="AZ10" i="2"/>
  <c r="AY10" i="2"/>
  <c r="AU10" i="2"/>
  <c r="AT10" i="2"/>
  <c r="AP10" i="2"/>
  <c r="AL10" i="2"/>
  <c r="AH10" i="2"/>
  <c r="AG10" i="2"/>
  <c r="AC10" i="2"/>
  <c r="Y10" i="2"/>
  <c r="AI10" i="2" s="1"/>
  <c r="AJ10" i="2" s="1"/>
  <c r="X10" i="2"/>
  <c r="T10" i="2"/>
  <c r="P10" i="2"/>
  <c r="M10" i="2"/>
  <c r="L10" i="2"/>
  <c r="K10" i="2"/>
  <c r="I10" i="2"/>
  <c r="B10" i="2"/>
  <c r="BT9" i="2"/>
  <c r="BS9" i="2"/>
  <c r="BO9" i="2"/>
  <c r="BP9" i="2" s="1"/>
  <c r="BL9" i="2"/>
  <c r="BI9" i="2"/>
  <c r="BF9" i="2"/>
  <c r="BC9" i="2"/>
  <c r="BA9" i="2"/>
  <c r="AZ9" i="2"/>
  <c r="AY9" i="2"/>
  <c r="AU9" i="2"/>
  <c r="AT9" i="2"/>
  <c r="AP9" i="2"/>
  <c r="AL9" i="2"/>
  <c r="AH9" i="2"/>
  <c r="AG9" i="2"/>
  <c r="AC9" i="2"/>
  <c r="Y9" i="2"/>
  <c r="AI9" i="2" s="1"/>
  <c r="AJ9" i="2" s="1"/>
  <c r="X9" i="2"/>
  <c r="T9" i="2"/>
  <c r="P9" i="2"/>
  <c r="M9" i="2"/>
  <c r="L9" i="2"/>
  <c r="K9" i="2"/>
  <c r="I9" i="2"/>
  <c r="B9" i="2"/>
  <c r="BT8" i="2"/>
  <c r="BS8" i="2"/>
  <c r="BO8" i="2"/>
  <c r="BL8" i="2"/>
  <c r="BP8" i="2" s="1"/>
  <c r="BI8" i="2"/>
  <c r="BF8" i="2"/>
  <c r="BC8" i="2"/>
  <c r="BA8" i="2"/>
  <c r="AY8" i="2"/>
  <c r="AU8" i="2"/>
  <c r="AT8" i="2"/>
  <c r="AZ8" i="2" s="1"/>
  <c r="AP8" i="2"/>
  <c r="AL8" i="2"/>
  <c r="AH8" i="2"/>
  <c r="AG8" i="2"/>
  <c r="AC8" i="2"/>
  <c r="Y8" i="2"/>
  <c r="AI8" i="2" s="1"/>
  <c r="AJ8" i="2" s="1"/>
  <c r="X8" i="2"/>
  <c r="T8" i="2"/>
  <c r="P8" i="2"/>
  <c r="M8" i="2"/>
  <c r="K8" i="2"/>
  <c r="I8" i="2"/>
  <c r="B8" i="2"/>
  <c r="BT7" i="2"/>
  <c r="BS7" i="2"/>
  <c r="BO7" i="2"/>
  <c r="BL7" i="2"/>
  <c r="BP7" i="2" s="1"/>
  <c r="BI7" i="2"/>
  <c r="BF7" i="2"/>
  <c r="BC7" i="2"/>
  <c r="BA7" i="2"/>
  <c r="AY7" i="2"/>
  <c r="AU7" i="2"/>
  <c r="AT7" i="2"/>
  <c r="AZ7" i="2" s="1"/>
  <c r="AP7" i="2"/>
  <c r="AL7" i="2"/>
  <c r="AH7" i="2"/>
  <c r="AG7" i="2"/>
  <c r="AC7" i="2"/>
  <c r="Y7" i="2"/>
  <c r="AI7" i="2" s="1"/>
  <c r="AJ7" i="2" s="1"/>
  <c r="X7" i="2"/>
  <c r="T7" i="2"/>
  <c r="P7" i="2"/>
  <c r="M7" i="2"/>
  <c r="K7" i="2"/>
  <c r="I7" i="2"/>
  <c r="B7" i="2"/>
  <c r="A7" i="2" s="1"/>
  <c r="BT6" i="2"/>
  <c r="BS6" i="2"/>
  <c r="BO6" i="2"/>
  <c r="BP6" i="2" s="1"/>
  <c r="BQ6" i="2" s="1"/>
  <c r="BL6" i="2"/>
  <c r="BI6" i="2"/>
  <c r="BF6" i="2"/>
  <c r="BC6" i="2"/>
  <c r="BA6" i="2"/>
  <c r="AZ6" i="2"/>
  <c r="AY6" i="2"/>
  <c r="AU6" i="2"/>
  <c r="AT6" i="2"/>
  <c r="AP6" i="2"/>
  <c r="AL6" i="2"/>
  <c r="AH6" i="2"/>
  <c r="AG6" i="2"/>
  <c r="AC6" i="2"/>
  <c r="Y6" i="2"/>
  <c r="AI6" i="2" s="1"/>
  <c r="AJ6" i="2" s="1"/>
  <c r="X6" i="2"/>
  <c r="T6" i="2"/>
  <c r="P6" i="2"/>
  <c r="M6" i="2"/>
  <c r="L6" i="2"/>
  <c r="K6" i="2"/>
  <c r="I6" i="2"/>
  <c r="B6" i="2"/>
  <c r="BT5" i="2"/>
  <c r="BS5" i="2"/>
  <c r="BO5" i="2"/>
  <c r="BL5" i="2"/>
  <c r="BP5" i="2" s="1"/>
  <c r="BI5" i="2"/>
  <c r="BF5" i="2"/>
  <c r="BC5" i="2"/>
  <c r="BA5" i="2"/>
  <c r="AY5" i="2"/>
  <c r="AU5" i="2"/>
  <c r="AT5" i="2"/>
  <c r="AZ5" i="2" s="1"/>
  <c r="AP5" i="2"/>
  <c r="AL5" i="2"/>
  <c r="AH5" i="2"/>
  <c r="AG5" i="2"/>
  <c r="AC5" i="2"/>
  <c r="Y5" i="2"/>
  <c r="AI5" i="2" s="1"/>
  <c r="AJ5" i="2" s="1"/>
  <c r="X5" i="2"/>
  <c r="T5" i="2"/>
  <c r="P5" i="2"/>
  <c r="M5" i="2"/>
  <c r="K5" i="2"/>
  <c r="I5" i="2"/>
  <c r="B5" i="2"/>
  <c r="A14" i="2" s="1"/>
  <c r="C2" i="2"/>
  <c r="BQ9" i="2" l="1"/>
  <c r="BQ10" i="2"/>
  <c r="BQ14" i="2"/>
  <c r="BQ13" i="3"/>
  <c r="BQ17" i="3"/>
  <c r="BQ18" i="3"/>
  <c r="BQ21" i="3"/>
  <c r="BQ22" i="3"/>
  <c r="BQ25" i="3"/>
  <c r="BQ27" i="3"/>
  <c r="BQ5" i="2"/>
  <c r="BQ7" i="2"/>
  <c r="BQ8" i="2"/>
  <c r="BQ11" i="2"/>
  <c r="BQ12" i="2"/>
  <c r="BQ13" i="2"/>
  <c r="BQ15" i="2"/>
  <c r="BQ16" i="2"/>
  <c r="BQ5" i="3"/>
  <c r="BQ6" i="3"/>
  <c r="BQ7" i="3"/>
  <c r="BQ8" i="3"/>
  <c r="BQ9" i="3"/>
  <c r="BQ10" i="3"/>
  <c r="BQ14" i="3"/>
  <c r="BQ15" i="3"/>
  <c r="BQ16" i="3"/>
  <c r="BQ19" i="3"/>
  <c r="BQ23" i="3"/>
  <c r="BQ26" i="3"/>
  <c r="A6" i="2"/>
  <c r="A5" i="2"/>
  <c r="L5" i="2"/>
  <c r="L7" i="2"/>
  <c r="L8" i="2"/>
  <c r="L11" i="2"/>
  <c r="L12" i="2"/>
  <c r="L13" i="2"/>
  <c r="L15" i="2"/>
  <c r="L16" i="2"/>
  <c r="A5" i="3"/>
  <c r="L12" i="3"/>
  <c r="A17" i="3"/>
  <c r="A21" i="3"/>
  <c r="A22" i="3"/>
  <c r="A23" i="3"/>
  <c r="AI5" i="4"/>
  <c r="AJ5" i="4" s="1"/>
  <c r="J5" i="4" s="1"/>
  <c r="BP5" i="4"/>
  <c r="BQ5" i="4" s="1"/>
  <c r="BQ13" i="4"/>
  <c r="BQ18" i="4"/>
  <c r="BQ20" i="4"/>
  <c r="BQ28" i="4"/>
  <c r="BQ33" i="4"/>
  <c r="BQ35" i="4"/>
  <c r="BQ37" i="4"/>
  <c r="A9" i="2"/>
  <c r="A12" i="3"/>
  <c r="A13" i="3"/>
  <c r="A20" i="3"/>
  <c r="A25" i="3"/>
  <c r="A26" i="3"/>
  <c r="A32" i="4"/>
  <c r="A31" i="4"/>
  <c r="A26" i="4"/>
  <c r="A25" i="4"/>
  <c r="A23" i="4"/>
  <c r="A22" i="4"/>
  <c r="A17" i="4"/>
  <c r="A16" i="4"/>
  <c r="A11" i="4"/>
  <c r="A10" i="4"/>
  <c r="A9" i="4"/>
  <c r="A7" i="4"/>
  <c r="A5" i="4"/>
  <c r="BQ6" i="4"/>
  <c r="BQ9" i="4"/>
  <c r="A12" i="4"/>
  <c r="A13" i="4"/>
  <c r="A14" i="4"/>
  <c r="A15" i="4"/>
  <c r="BQ16" i="4"/>
  <c r="A19" i="4"/>
  <c r="A20" i="4"/>
  <c r="BQ21" i="4"/>
  <c r="BQ24" i="4"/>
  <c r="BQ26" i="4"/>
  <c r="A28" i="4"/>
  <c r="A29" i="4"/>
  <c r="BQ31" i="4"/>
  <c r="A34" i="4"/>
  <c r="A35" i="4"/>
  <c r="A36" i="4"/>
  <c r="A37" i="4"/>
  <c r="A38" i="4"/>
  <c r="L6" i="4"/>
  <c r="L7" i="4"/>
  <c r="L8" i="4"/>
  <c r="L9" i="4"/>
  <c r="L10" i="4"/>
  <c r="L11" i="4"/>
  <c r="L16" i="4"/>
  <c r="L17" i="4"/>
  <c r="L21" i="4"/>
  <c r="L22" i="4"/>
  <c r="L23" i="4"/>
  <c r="L24" i="4"/>
  <c r="L25" i="4"/>
  <c r="L26" i="4"/>
  <c r="L30" i="4"/>
  <c r="L31" i="4"/>
  <c r="L32" i="4"/>
  <c r="AI39" i="4"/>
  <c r="AJ39" i="4" s="1"/>
  <c r="J39" i="4" s="1"/>
  <c r="BP39" i="4"/>
  <c r="A40" i="4"/>
  <c r="A5" i="5"/>
  <c r="BP5" i="5"/>
  <c r="AI6" i="5"/>
  <c r="AJ6" i="5" s="1"/>
  <c r="J6" i="5" s="1"/>
  <c r="BP6" i="5"/>
  <c r="AI7" i="5"/>
  <c r="AJ7" i="5" s="1"/>
  <c r="J7" i="5" s="1"/>
  <c r="BP7" i="5"/>
  <c r="BP9" i="5"/>
  <c r="A20" i="5"/>
  <c r="A21" i="5"/>
  <c r="BQ7" i="6"/>
  <c r="BQ9" i="6"/>
  <c r="BP38" i="4"/>
  <c r="A39" i="4"/>
  <c r="BP40" i="4"/>
  <c r="A14" i="5"/>
  <c r="A13" i="5"/>
  <c r="A12" i="5"/>
  <c r="A11" i="5"/>
  <c r="BP8" i="5"/>
  <c r="A10" i="5"/>
  <c r="BP10" i="5"/>
  <c r="BQ10" i="5" s="1"/>
  <c r="BQ20" i="5"/>
  <c r="BQ8" i="6"/>
  <c r="BQ12" i="6"/>
  <c r="L11" i="5"/>
  <c r="L12" i="5"/>
  <c r="L13" i="5"/>
  <c r="L14" i="5"/>
  <c r="L15" i="5"/>
  <c r="L16" i="5"/>
  <c r="L17" i="5"/>
  <c r="L18" i="5"/>
  <c r="L22" i="5"/>
  <c r="L23" i="5"/>
  <c r="L24" i="5"/>
  <c r="L25" i="5"/>
  <c r="L26" i="5"/>
  <c r="A14" i="6"/>
  <c r="A16" i="6"/>
  <c r="A17" i="6"/>
  <c r="A18" i="6"/>
  <c r="A19" i="6"/>
  <c r="A20" i="6"/>
  <c r="A21" i="6"/>
  <c r="A22" i="6"/>
  <c r="BQ24" i="6"/>
  <c r="BQ25" i="6"/>
  <c r="BQ26" i="6"/>
  <c r="BQ27" i="6"/>
  <c r="A15" i="5"/>
  <c r="A16" i="5"/>
  <c r="A17" i="5"/>
  <c r="A18" i="5"/>
  <c r="A23" i="5"/>
  <c r="A24" i="5"/>
  <c r="A25" i="5"/>
  <c r="A23" i="6"/>
  <c r="A15" i="6"/>
  <c r="A6" i="6"/>
  <c r="A11" i="6"/>
  <c r="BQ13" i="6"/>
  <c r="BQ16" i="6"/>
  <c r="BQ17" i="6"/>
  <c r="BQ18" i="6"/>
  <c r="BQ19" i="6"/>
  <c r="BQ20" i="6"/>
  <c r="BQ21" i="6"/>
  <c r="BQ23" i="6"/>
  <c r="A25" i="6"/>
  <c r="A26" i="6"/>
  <c r="A27" i="6"/>
  <c r="A28" i="6"/>
  <c r="BQ28" i="6"/>
  <c r="I18" i="7"/>
  <c r="I17" i="7"/>
  <c r="L15" i="6"/>
  <c r="I15" i="7"/>
  <c r="BQ8" i="5" l="1"/>
  <c r="BQ26" i="5"/>
  <c r="BQ24" i="5"/>
  <c r="BQ22" i="5"/>
  <c r="BQ17" i="5"/>
  <c r="BQ15" i="5"/>
  <c r="BQ13" i="5"/>
  <c r="BQ11" i="5"/>
  <c r="BQ7" i="5"/>
  <c r="BQ5" i="5"/>
  <c r="I20" i="7"/>
  <c r="I19" i="7"/>
  <c r="BQ21" i="5"/>
  <c r="BQ19" i="5"/>
  <c r="BQ40" i="4"/>
  <c r="BQ38" i="4"/>
  <c r="BQ25" i="5"/>
  <c r="BQ23" i="5"/>
  <c r="BQ18" i="5"/>
  <c r="BQ16" i="5"/>
  <c r="BQ14" i="5"/>
  <c r="BQ12" i="5"/>
  <c r="BQ9" i="5"/>
  <c r="BQ39" i="4"/>
  <c r="BQ32" i="4"/>
  <c r="BQ30" i="4"/>
  <c r="BQ25" i="4"/>
  <c r="BQ22" i="4"/>
  <c r="BQ17" i="4"/>
  <c r="BQ10" i="4"/>
  <c r="BQ8" i="4"/>
  <c r="BQ36" i="4"/>
  <c r="BQ34" i="4"/>
  <c r="BQ29" i="4"/>
  <c r="BQ27" i="4"/>
  <c r="BQ19" i="4"/>
  <c r="BQ14" i="4"/>
  <c r="BQ12" i="4"/>
  <c r="I22" i="7" l="1"/>
  <c r="I21" i="7"/>
  <c r="I24" i="7" l="1"/>
  <c r="I23" i="7"/>
  <c r="I26" i="7" l="1"/>
  <c r="I25" i="7"/>
  <c r="I28" i="7" l="1"/>
  <c r="I27" i="7"/>
  <c r="I30" i="7" l="1"/>
  <c r="I29" i="7"/>
  <c r="I32" i="7" l="1"/>
  <c r="I31" i="7"/>
  <c r="I34" i="7" l="1"/>
  <c r="I33" i="7"/>
  <c r="I36" i="7" l="1"/>
  <c r="I35" i="7"/>
  <c r="I38" i="7" l="1"/>
  <c r="I37" i="7"/>
  <c r="I40" i="7" l="1"/>
  <c r="I39" i="7"/>
  <c r="I42" i="7" l="1"/>
  <c r="I41" i="7"/>
  <c r="I44" i="7" l="1"/>
  <c r="I43" i="7"/>
  <c r="I46" i="7" l="1"/>
  <c r="I45" i="7"/>
  <c r="I48" i="7" l="1"/>
  <c r="I47" i="7"/>
</calcChain>
</file>

<file path=xl/sharedStrings.xml><?xml version="1.0" encoding="utf-8"?>
<sst xmlns="http://schemas.openxmlformats.org/spreadsheetml/2006/main" count="1031" uniqueCount="283">
  <si>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</si>
  <si>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</si>
  <si>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</si>
  <si>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</si>
  <si>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Tableau 1</t>
  </si>
  <si>
    <t>U9</t>
  </si>
  <si>
    <r>
      <rPr>
        <u/>
        <sz val="12"/>
        <color indexed="11"/>
        <rFont val="Verdana"/>
      </rPr>
      <t>U9</t>
    </r>
  </si>
  <si>
    <t>U11</t>
  </si>
  <si>
    <t>U13</t>
  </si>
  <si>
    <t>U15</t>
  </si>
  <si>
    <t>U17</t>
  </si>
  <si>
    <t>Point</t>
  </si>
  <si>
    <t>RESULTATS</t>
  </si>
  <si>
    <t>U9 AVALLON</t>
  </si>
  <si>
    <t>XC</t>
  </si>
  <si>
    <t>DESCENTE</t>
  </si>
  <si>
    <t>ORIENTATION</t>
  </si>
  <si>
    <t>TRIAL</t>
  </si>
  <si>
    <t>CLT</t>
  </si>
  <si>
    <t>POINTS</t>
  </si>
  <si>
    <t>Départ M 1</t>
  </si>
  <si>
    <t>Temps M 1</t>
  </si>
  <si>
    <t>Départ M 2</t>
  </si>
  <si>
    <t>Temps M2</t>
  </si>
  <si>
    <t>Départ</t>
  </si>
  <si>
    <t>Arrivée</t>
  </si>
  <si>
    <t>ZONE 1</t>
  </si>
  <si>
    <t>ZONE 2</t>
  </si>
  <si>
    <t>ZONE 3</t>
  </si>
  <si>
    <t>ZONE 4</t>
  </si>
  <si>
    <t>FINAL</t>
  </si>
  <si>
    <t>TOTAUX</t>
  </si>
  <si>
    <t>N°</t>
  </si>
  <si>
    <t>NOM</t>
  </si>
  <si>
    <t>Prénom</t>
  </si>
  <si>
    <t>Club</t>
  </si>
  <si>
    <t>Sexe</t>
  </si>
  <si>
    <t xml:space="preserve">Clt </t>
  </si>
  <si>
    <t xml:space="preserve">pts </t>
  </si>
  <si>
    <t>h</t>
  </si>
  <si>
    <t>mn</t>
  </si>
  <si>
    <t>s</t>
  </si>
  <si>
    <t>sec.</t>
  </si>
  <si>
    <t>cent.</t>
  </si>
  <si>
    <t>tps M1 en sec.</t>
  </si>
  <si>
    <t>tps M2 en sec.</t>
  </si>
  <si>
    <t>Meilleure manche</t>
  </si>
  <si>
    <t>Clt</t>
  </si>
  <si>
    <t>pts</t>
  </si>
  <si>
    <t>Dep en s</t>
  </si>
  <si>
    <t>Ar en s</t>
  </si>
  <si>
    <t>tps en s</t>
  </si>
  <si>
    <t>Hors temps</t>
  </si>
  <si>
    <t>Péna.</t>
  </si>
  <si>
    <t>Pts Carte</t>
  </si>
  <si>
    <t>Pts Géné.</t>
  </si>
  <si>
    <t>Clt.</t>
  </si>
  <si>
    <t>Portes</t>
  </si>
  <si>
    <t>Bonus</t>
  </si>
  <si>
    <t>Total 1</t>
  </si>
  <si>
    <t>Total 2</t>
  </si>
  <si>
    <t>Total 3</t>
  </si>
  <si>
    <t>Total 4</t>
  </si>
  <si>
    <t>TOTAL TRIAL</t>
  </si>
  <si>
    <t>Pts</t>
  </si>
  <si>
    <t>GANEVAL</t>
  </si>
  <si>
    <t>Marin</t>
  </si>
  <si>
    <t>VTT ORGELET</t>
  </si>
  <si>
    <t>H</t>
  </si>
  <si>
    <t>CHAMPDAVEINE</t>
  </si>
  <si>
    <t>Cléon</t>
  </si>
  <si>
    <t>VTT CYCLO DIGES PUISAYE</t>
  </si>
  <si>
    <t>ISABEY</t>
  </si>
  <si>
    <t>Aurèl</t>
  </si>
  <si>
    <t>AMICALE CYCLISTE BISONTINE</t>
  </si>
  <si>
    <t>PERRETTE</t>
  </si>
  <si>
    <t>Noé</t>
  </si>
  <si>
    <t>COMPAGNON</t>
  </si>
  <si>
    <t>Paul</t>
  </si>
  <si>
    <t>VTT CONLIEGE-JURA-BASSIN DE LONS LE SAUNIER</t>
  </si>
  <si>
    <t>TISSOT</t>
  </si>
  <si>
    <t>Gabin</t>
  </si>
  <si>
    <t>RENAULT</t>
  </si>
  <si>
    <t>Lancelot</t>
  </si>
  <si>
    <t>MONTBARD VTT 21</t>
  </si>
  <si>
    <t>ZIEGLER</t>
  </si>
  <si>
    <t>Raphaël</t>
  </si>
  <si>
    <t>VELO CLUB DOLOIS</t>
  </si>
  <si>
    <t>VIGNOT</t>
  </si>
  <si>
    <t>Maxence</t>
  </si>
  <si>
    <t>MARQUIS</t>
  </si>
  <si>
    <t>PROMOTION ANIMATION CYCL.</t>
  </si>
  <si>
    <t>BOUDOT</t>
  </si>
  <si>
    <t>Adele</t>
  </si>
  <si>
    <t>MESVRIN VTT</t>
  </si>
  <si>
    <t>F</t>
  </si>
  <si>
    <t>THEVENIN</t>
  </si>
  <si>
    <t>Léo</t>
  </si>
  <si>
    <t>U11 AVALLON</t>
  </si>
  <si>
    <t>POUSSIN</t>
  </si>
  <si>
    <t>Alix</t>
  </si>
  <si>
    <t>VTT MASSIF JURA</t>
  </si>
  <si>
    <t>DESSEIGNE</t>
  </si>
  <si>
    <t>Noa</t>
  </si>
  <si>
    <t>TINGUELY</t>
  </si>
  <si>
    <t>Félix</t>
  </si>
  <si>
    <t>AC DAMPARIS TAVAUX</t>
  </si>
  <si>
    <t>GUERIN STRZELECKI</t>
  </si>
  <si>
    <t>Emrys</t>
  </si>
  <si>
    <t>GREVOT</t>
  </si>
  <si>
    <t>Louis</t>
  </si>
  <si>
    <t>PULSION VTT</t>
  </si>
  <si>
    <t>COGNEAU</t>
  </si>
  <si>
    <t>Mathéo</t>
  </si>
  <si>
    <t>MONTCEAU VTT</t>
  </si>
  <si>
    <t>Émeline</t>
  </si>
  <si>
    <t>ROBIN</t>
  </si>
  <si>
    <t>Mathis</t>
  </si>
  <si>
    <t>CHEVRON</t>
  </si>
  <si>
    <t>Eloïs</t>
  </si>
  <si>
    <t>MAILLAUX</t>
  </si>
  <si>
    <t>Lysandre</t>
  </si>
  <si>
    <t>MONNIER</t>
  </si>
  <si>
    <t>U.C. MOREZ</t>
  </si>
  <si>
    <t>JUHEN</t>
  </si>
  <si>
    <t>Telio</t>
  </si>
  <si>
    <t>FATET</t>
  </si>
  <si>
    <t>Jules</t>
  </si>
  <si>
    <t>GAUDILLAT</t>
  </si>
  <si>
    <t>Robin</t>
  </si>
  <si>
    <t>HUMBERT</t>
  </si>
  <si>
    <t>CUCHE</t>
  </si>
  <si>
    <t>Hyppolite</t>
  </si>
  <si>
    <t>ROTA</t>
  </si>
  <si>
    <t>Margaux</t>
  </si>
  <si>
    <t>D'HERDT</t>
  </si>
  <si>
    <t>Lou</t>
  </si>
  <si>
    <t>Elie</t>
  </si>
  <si>
    <t>GAUTHIER</t>
  </si>
  <si>
    <t>Marius</t>
  </si>
  <si>
    <t>MARTIN</t>
  </si>
  <si>
    <t>Paco</t>
  </si>
  <si>
    <t>S.C.OLYMPIQUE DE DIJON</t>
  </si>
  <si>
    <t>MERLINAT</t>
  </si>
  <si>
    <t>Liam</t>
  </si>
  <si>
    <t>VARNIER</t>
  </si>
  <si>
    <t>Tiago</t>
  </si>
  <si>
    <t>U13 AVALLON</t>
  </si>
  <si>
    <t>SEVESSAND</t>
  </si>
  <si>
    <t>VC VTT MONT D'OR</t>
  </si>
  <si>
    <t>LUGANT</t>
  </si>
  <si>
    <t>Charly</t>
  </si>
  <si>
    <t>BESANCENOT</t>
  </si>
  <si>
    <t>Zacharie</t>
  </si>
  <si>
    <t>BELIN</t>
  </si>
  <si>
    <t>Esteban</t>
  </si>
  <si>
    <t>DUCOMMUN</t>
  </si>
  <si>
    <t>JACQUET</t>
  </si>
  <si>
    <t>Axel</t>
  </si>
  <si>
    <t>JOLY</t>
  </si>
  <si>
    <t>Enzo</t>
  </si>
  <si>
    <t>FEIDT</t>
  </si>
  <si>
    <t>Maxime</t>
  </si>
  <si>
    <t>BESSON FRANZONI</t>
  </si>
  <si>
    <t>Emilien</t>
  </si>
  <si>
    <t>Eliot</t>
  </si>
  <si>
    <t>SOUFFLOT</t>
  </si>
  <si>
    <t>Evan</t>
  </si>
  <si>
    <t>THOMAS</t>
  </si>
  <si>
    <t>Titouan</t>
  </si>
  <si>
    <t>Loïs</t>
  </si>
  <si>
    <t>THIBAULT</t>
  </si>
  <si>
    <t>LARCHE</t>
  </si>
  <si>
    <t>Gautier</t>
  </si>
  <si>
    <t>BENEUX</t>
  </si>
  <si>
    <t>Solène</t>
  </si>
  <si>
    <t>BOUHELIER</t>
  </si>
  <si>
    <t>Arthur</t>
  </si>
  <si>
    <t>COTTIN</t>
  </si>
  <si>
    <t>Ellis</t>
  </si>
  <si>
    <t>PERNIN</t>
  </si>
  <si>
    <t>Ethan</t>
  </si>
  <si>
    <t>VANDELLE</t>
  </si>
  <si>
    <t>Cléo</t>
  </si>
  <si>
    <t>Thimoté</t>
  </si>
  <si>
    <t>FREQUELIN</t>
  </si>
  <si>
    <t>Aaron</t>
  </si>
  <si>
    <t>MAIRE</t>
  </si>
  <si>
    <t>Eloïse</t>
  </si>
  <si>
    <t>BOURGES</t>
  </si>
  <si>
    <t>Martin</t>
  </si>
  <si>
    <t>BIKE CLUB GIROMAGNY</t>
  </si>
  <si>
    <t>GIET</t>
  </si>
  <si>
    <t>Victor</t>
  </si>
  <si>
    <t>ANDRE</t>
  </si>
  <si>
    <t>Tim</t>
  </si>
  <si>
    <t>A.C. RUDIPONTAIN</t>
  </si>
  <si>
    <t>BOUQUEROD</t>
  </si>
  <si>
    <t>Elsa</t>
  </si>
  <si>
    <t>ROUSSELIN</t>
  </si>
  <si>
    <t>Lola</t>
  </si>
  <si>
    <t>FROUD</t>
  </si>
  <si>
    <t>Alban</t>
  </si>
  <si>
    <t>Enola</t>
  </si>
  <si>
    <t>VERNEAUD</t>
  </si>
  <si>
    <t>Antonin</t>
  </si>
  <si>
    <t>MOREL</t>
  </si>
  <si>
    <t>Leonie</t>
  </si>
  <si>
    <t>GIRARDOT</t>
  </si>
  <si>
    <t>Antoine</t>
  </si>
  <si>
    <t>LANTENOIS</t>
  </si>
  <si>
    <t>Florent</t>
  </si>
  <si>
    <t>EVASION VTT AUXERROIS</t>
  </si>
  <si>
    <t>U15 AVALLON</t>
  </si>
  <si>
    <t>Matéo</t>
  </si>
  <si>
    <t>Louison</t>
  </si>
  <si>
    <t>MEURET</t>
  </si>
  <si>
    <t>CHAPON</t>
  </si>
  <si>
    <t>BURGY</t>
  </si>
  <si>
    <t>BENOIT</t>
  </si>
  <si>
    <t>Mael</t>
  </si>
  <si>
    <t>MENNY</t>
  </si>
  <si>
    <t>Nathan</t>
  </si>
  <si>
    <t>LEDOUX</t>
  </si>
  <si>
    <t>Alice</t>
  </si>
  <si>
    <t>BABET</t>
  </si>
  <si>
    <t>Cloé</t>
  </si>
  <si>
    <t>Zélie</t>
  </si>
  <si>
    <t>GAUTHERIN</t>
  </si>
  <si>
    <t>Lucas</t>
  </si>
  <si>
    <t>GERMAIN</t>
  </si>
  <si>
    <t>Emile</t>
  </si>
  <si>
    <t>HANROT</t>
  </si>
  <si>
    <t>VAXILLAIRE</t>
  </si>
  <si>
    <t>Melvin</t>
  </si>
  <si>
    <t>DAUVERCHAIN</t>
  </si>
  <si>
    <t>Enahel</t>
  </si>
  <si>
    <t>Émile</t>
  </si>
  <si>
    <t>TERRAZ</t>
  </si>
  <si>
    <t>Loann</t>
  </si>
  <si>
    <t>BORSATO</t>
  </si>
  <si>
    <t>BOICHUT</t>
  </si>
  <si>
    <t>Tom</t>
  </si>
  <si>
    <t>U17 AVALLON</t>
  </si>
  <si>
    <t>BAUD</t>
  </si>
  <si>
    <t>LAVESVRE</t>
  </si>
  <si>
    <t>Clement</t>
  </si>
  <si>
    <t>VADAM</t>
  </si>
  <si>
    <t>Julien</t>
  </si>
  <si>
    <t>PRIMOT</t>
  </si>
  <si>
    <t>BOUILLIER</t>
  </si>
  <si>
    <t>FIZAINE</t>
  </si>
  <si>
    <t>Loris</t>
  </si>
  <si>
    <t>Lilian</t>
  </si>
  <si>
    <t>FAIVRE</t>
  </si>
  <si>
    <t>Angel</t>
  </si>
  <si>
    <t>Matteo</t>
  </si>
  <si>
    <t>DUMONT</t>
  </si>
  <si>
    <t>Lois</t>
  </si>
  <si>
    <t>ROBELIN</t>
  </si>
  <si>
    <t>Joris</t>
  </si>
  <si>
    <t>Valentin</t>
  </si>
  <si>
    <t>JOURNOT</t>
  </si>
  <si>
    <t>CHARMOILLE</t>
  </si>
  <si>
    <t>MALVEZIN</t>
  </si>
  <si>
    <t>Lucile</t>
  </si>
  <si>
    <t>Eden</t>
  </si>
  <si>
    <t>DELARCHE VERGUET</t>
  </si>
  <si>
    <t>DIJON SINGLETRACK</t>
  </si>
  <si>
    <t>JOBLOT</t>
  </si>
  <si>
    <t>Jeanne</t>
  </si>
  <si>
    <t>PINCEMIN</t>
  </si>
  <si>
    <t>Célian</t>
  </si>
  <si>
    <t>PERNOT</t>
  </si>
  <si>
    <t>Grégoire</t>
  </si>
  <si>
    <t>LEBLOND</t>
  </si>
  <si>
    <t>Téo</t>
  </si>
  <si>
    <t>MENESTRIER</t>
  </si>
  <si>
    <t>class. Spéci.</t>
  </si>
  <si>
    <t>ATTENTION CETTE GRILLE DE POINTS EST UTILISEE DANS TOUTES LES AUTRES FEUILLES</t>
  </si>
  <si>
    <t>NE PAS MODIFIER</t>
  </si>
  <si>
    <t>Temps limite orientation :</t>
  </si>
  <si>
    <t>Pénalité orientation: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</si>
</sst>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indexed="8"/>
      <name val="Verdana"/>
    </font>
    <font>
      <sz val="12"/>
      <color indexed="8"/>
      <name val="Verdana"/>
    </font>
    <font>
      <sz val="14"/>
      <color indexed="8"/>
      <name val="Verdana"/>
    </font>
    <font>
      <u/>
      <sz val="12"/>
      <color indexed="11"/>
      <name val="Verdana"/>
    </font>
    <font>
      <b/>
      <sz val="10"/>
      <color indexed="8"/>
      <name val="Arial"/>
    </font>
    <font>
      <b/>
      <sz val="14"/>
      <color indexed="18"/>
      <name val="Arial"/>
    </font>
    <font>
      <b/>
      <sz val="18"/>
      <color indexed="8"/>
      <name val="Arial"/>
    </font>
    <font>
      <b/>
      <sz val="8"/>
      <color indexed="8"/>
      <name val="Arial"/>
    </font>
    <font>
      <b/>
      <sz val="10"/>
      <color indexed="19"/>
      <name val="Arial"/>
    </font>
    <font>
      <sz val="10"/>
      <color indexed="8"/>
      <name val="Arial"/>
    </font>
    <font>
      <sz val="12"/>
      <color indexed="8"/>
      <name val="Calibri"/>
    </font>
    <font>
      <b/>
      <sz val="10"/>
      <color indexed="8"/>
      <name val="Verdana"/>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s>
  <borders count="65">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medium">
        <color indexed="8"/>
      </bottom>
      <diagonal/>
    </border>
    <border>
      <left style="thin">
        <color indexed="12"/>
      </left>
      <right style="thin">
        <color indexed="17"/>
      </right>
      <top style="thin">
        <color indexed="12"/>
      </top>
      <bottom style="medium">
        <color indexed="8"/>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2"/>
      </top>
      <bottom style="medium">
        <color indexed="8"/>
      </bottom>
      <diagonal/>
    </border>
    <border>
      <left style="thin">
        <color indexed="17"/>
      </left>
      <right style="thin">
        <color indexed="12"/>
      </right>
      <top style="thin">
        <color indexed="12"/>
      </top>
      <bottom style="thin">
        <color indexed="12"/>
      </bottom>
      <diagonal/>
    </border>
    <border>
      <left style="thin">
        <color indexed="12"/>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style="thin">
        <color indexed="17"/>
      </top>
      <bottom/>
      <diagonal/>
    </border>
    <border>
      <left style="medium">
        <color indexed="8"/>
      </left>
      <right style="thin">
        <color indexed="12"/>
      </right>
      <top style="thin">
        <color indexed="12"/>
      </top>
      <bottom style="thin">
        <color indexed="12"/>
      </bottom>
      <diagonal/>
    </border>
    <border>
      <left style="medium">
        <color indexed="8"/>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bottom/>
      <diagonal/>
    </border>
    <border>
      <left/>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8"/>
      </left>
      <right/>
      <top/>
      <bottom/>
      <diagonal/>
    </border>
    <border>
      <left/>
      <right/>
      <top/>
      <bottom style="medium">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12"/>
      </right>
      <top style="thin">
        <color indexed="12"/>
      </top>
      <bottom style="thin">
        <color indexed="8"/>
      </bottom>
      <diagonal/>
    </border>
    <border>
      <left style="medium">
        <color indexed="8"/>
      </left>
      <right style="thin">
        <color indexed="12"/>
      </right>
      <top style="thin">
        <color indexed="8"/>
      </top>
      <bottom style="thin">
        <color indexed="12"/>
      </bottom>
      <diagonal/>
    </border>
    <border>
      <left style="medium">
        <color indexed="8"/>
      </left>
      <right style="thin">
        <color indexed="12"/>
      </right>
      <top style="thin">
        <color indexed="8"/>
      </top>
      <bottom style="thin">
        <color indexed="8"/>
      </bottom>
      <diagonal/>
    </border>
    <border>
      <left style="medium">
        <color indexed="8"/>
      </left>
      <right style="thin">
        <color indexed="8"/>
      </right>
      <top style="thin">
        <color indexed="8"/>
      </top>
      <bottom style="thin">
        <color indexed="12"/>
      </bottom>
      <diagonal/>
    </border>
    <border>
      <left style="medium">
        <color indexed="8"/>
      </left>
      <right style="thin">
        <color indexed="8"/>
      </right>
      <top style="thin">
        <color indexed="12"/>
      </top>
      <bottom style="thin">
        <color indexed="8"/>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12"/>
      </left>
      <right style="thin">
        <color indexed="12"/>
      </right>
      <top style="thin">
        <color indexed="8"/>
      </top>
      <bottom style="thin">
        <color indexed="12"/>
      </bottom>
      <diagonal/>
    </border>
  </borders>
  <cellStyleXfs count="1">
    <xf numFmtId="0" fontId="0" fillId="0" borderId="0" applyNumberFormat="0" applyFill="0" applyBorder="0" applyProtection="0"/>
  </cellStyleXfs>
  <cellXfs count="187">
    <xf numFmtId="0" fontId="0" fillId="0" borderId="0" xfId="0" applyFont="1" applyAlignment="1"/>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0" borderId="1" xfId="0" applyFont="1" applyBorder="1" applyAlignment="1"/>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xf numFmtId="0" fontId="0" fillId="0" borderId="6" xfId="0" applyFont="1" applyBorder="1" applyAlignment="1"/>
    <xf numFmtId="49" fontId="2" fillId="0" borderId="5" xfId="0" applyNumberFormat="1" applyFont="1" applyBorder="1" applyAlignment="1">
      <alignment horizontal="left"/>
    </xf>
    <xf numFmtId="49" fontId="1" fillId="2" borderId="5" xfId="0" applyNumberFormat="1"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left"/>
    </xf>
    <xf numFmtId="49" fontId="1" fillId="3" borderId="5" xfId="0" applyNumberFormat="1" applyFont="1" applyFill="1" applyBorder="1" applyAlignment="1">
      <alignment horizontal="left"/>
    </xf>
    <xf numFmtId="49" fontId="3" fillId="3" borderId="5" xfId="0" applyNumberFormat="1" applyFont="1" applyFill="1" applyBorder="1" applyAlignment="1">
      <alignment horizontal="left"/>
    </xf>
    <xf numFmtId="0" fontId="0" fillId="0" borderId="7" xfId="0" applyFont="1" applyBorder="1" applyAlignment="1"/>
    <xf numFmtId="0" fontId="0" fillId="0" borderId="8" xfId="0" applyFont="1" applyBorder="1" applyAlignment="1"/>
    <xf numFmtId="0" fontId="0" fillId="0" borderId="0" xfId="0" applyNumberFormat="1" applyFont="1" applyAlignment="1"/>
    <xf numFmtId="0" fontId="0" fillId="4" borderId="9" xfId="0" applyFont="1" applyFill="1" applyBorder="1" applyAlignment="1"/>
    <xf numFmtId="0" fontId="0" fillId="4" borderId="9" xfId="0" applyFont="1" applyFill="1" applyBorder="1" applyAlignment="1">
      <alignment vertical="center"/>
    </xf>
    <xf numFmtId="0" fontId="0" fillId="4" borderId="10" xfId="0" applyFont="1" applyFill="1" applyBorder="1" applyAlignment="1"/>
    <xf numFmtId="0" fontId="0" fillId="4" borderId="10" xfId="0" applyFont="1" applyFill="1" applyBorder="1" applyAlignment="1">
      <alignment vertical="center"/>
    </xf>
    <xf numFmtId="0" fontId="0" fillId="4" borderId="11" xfId="0" applyFont="1" applyFill="1" applyBorder="1" applyAlignment="1"/>
    <xf numFmtId="0" fontId="0" fillId="4" borderId="12" xfId="0" applyFont="1" applyFill="1" applyBorder="1" applyAlignment="1"/>
    <xf numFmtId="0" fontId="0" fillId="4" borderId="13" xfId="0" applyFont="1" applyFill="1" applyBorder="1" applyAlignment="1"/>
    <xf numFmtId="0" fontId="0" fillId="4" borderId="14" xfId="0" applyFont="1" applyFill="1" applyBorder="1" applyAlignment="1"/>
    <xf numFmtId="0" fontId="5" fillId="6" borderId="17" xfId="0" applyNumberFormat="1" applyFont="1" applyFill="1" applyBorder="1" applyAlignment="1">
      <alignment horizontal="center" vertical="center"/>
    </xf>
    <xf numFmtId="49" fontId="6" fillId="6" borderId="18" xfId="0" applyNumberFormat="1" applyFont="1" applyFill="1" applyBorder="1" applyAlignment="1">
      <alignment vertical="center"/>
    </xf>
    <xf numFmtId="0" fontId="0" fillId="6" borderId="19" xfId="0" applyFont="1" applyFill="1" applyBorder="1" applyAlignment="1"/>
    <xf numFmtId="0" fontId="4" fillId="6" borderId="19" xfId="0" applyFont="1" applyFill="1" applyBorder="1" applyAlignment="1">
      <alignment horizontal="center"/>
    </xf>
    <xf numFmtId="0" fontId="4" fillId="6" borderId="20" xfId="0" applyFont="1" applyFill="1" applyBorder="1" applyAlignment="1">
      <alignment horizontal="center"/>
    </xf>
    <xf numFmtId="0" fontId="4" fillId="7" borderId="22" xfId="0" applyFont="1" applyFill="1" applyBorder="1" applyAlignment="1">
      <alignment horizontal="center" vertical="center"/>
    </xf>
    <xf numFmtId="0" fontId="4" fillId="6" borderId="24" xfId="0" applyFont="1" applyFill="1" applyBorder="1" applyAlignment="1">
      <alignment horizontal="center"/>
    </xf>
    <xf numFmtId="0" fontId="0" fillId="7" borderId="25" xfId="0" applyFont="1" applyFill="1" applyBorder="1" applyAlignment="1"/>
    <xf numFmtId="0" fontId="8" fillId="6" borderId="26" xfId="0" applyFont="1" applyFill="1" applyBorder="1" applyAlignment="1"/>
    <xf numFmtId="0" fontId="8" fillId="6" borderId="27" xfId="0" applyFont="1" applyFill="1" applyBorder="1" applyAlignment="1"/>
    <xf numFmtId="0" fontId="8" fillId="6" borderId="19" xfId="0" applyFont="1" applyFill="1" applyBorder="1" applyAlignment="1"/>
    <xf numFmtId="0" fontId="0" fillId="6" borderId="27" xfId="0" applyFont="1" applyFill="1" applyBorder="1" applyAlignment="1"/>
    <xf numFmtId="49" fontId="0" fillId="6" borderId="27" xfId="0" applyNumberFormat="1" applyFont="1" applyFill="1" applyBorder="1" applyAlignment="1"/>
    <xf numFmtId="0" fontId="0" fillId="6" borderId="29" xfId="0" applyFont="1" applyFill="1" applyBorder="1" applyAlignment="1"/>
    <xf numFmtId="0" fontId="0" fillId="6" borderId="25" xfId="0" applyFont="1" applyFill="1" applyBorder="1" applyAlignment="1"/>
    <xf numFmtId="0" fontId="0" fillId="4" borderId="31" xfId="0" applyFont="1" applyFill="1" applyBorder="1" applyAlignment="1"/>
    <xf numFmtId="49" fontId="4" fillId="5" borderId="25" xfId="0" applyNumberFormat="1" applyFont="1" applyFill="1" applyBorder="1" applyAlignment="1">
      <alignment horizontal="center"/>
    </xf>
    <xf numFmtId="49" fontId="4" fillId="5" borderId="25" xfId="0" applyNumberFormat="1" applyFont="1" applyFill="1" applyBorder="1" applyAlignment="1">
      <alignment horizontal="center" vertical="center"/>
    </xf>
    <xf numFmtId="0" fontId="4" fillId="6" borderId="32" xfId="0" applyFont="1" applyFill="1" applyBorder="1" applyAlignment="1">
      <alignment horizontal="center"/>
    </xf>
    <xf numFmtId="0" fontId="0" fillId="6" borderId="33" xfId="0" applyFont="1" applyFill="1" applyBorder="1" applyAlignment="1">
      <alignment wrapText="1"/>
    </xf>
    <xf numFmtId="0" fontId="4" fillId="6" borderId="33" xfId="0" applyFont="1" applyFill="1" applyBorder="1" applyAlignment="1">
      <alignment horizontal="center"/>
    </xf>
    <xf numFmtId="0" fontId="4" fillId="6" borderId="34" xfId="0" applyFont="1" applyFill="1" applyBorder="1" applyAlignment="1">
      <alignment horizontal="center"/>
    </xf>
    <xf numFmtId="0" fontId="4" fillId="7" borderId="36" xfId="0" applyFont="1" applyFill="1" applyBorder="1" applyAlignment="1">
      <alignment horizontal="center" vertical="center"/>
    </xf>
    <xf numFmtId="0" fontId="4" fillId="6" borderId="37" xfId="0" applyFont="1" applyFill="1" applyBorder="1" applyAlignment="1">
      <alignment horizontal="center"/>
    </xf>
    <xf numFmtId="0" fontId="4" fillId="6" borderId="38" xfId="0" applyFont="1" applyFill="1" applyBorder="1" applyAlignment="1">
      <alignment horizontal="center"/>
    </xf>
    <xf numFmtId="0" fontId="0" fillId="7" borderId="39" xfId="0" applyFont="1" applyFill="1" applyBorder="1" applyAlignment="1"/>
    <xf numFmtId="49" fontId="0" fillId="6" borderId="32" xfId="0" applyNumberFormat="1" applyFont="1" applyFill="1" applyBorder="1" applyAlignment="1"/>
    <xf numFmtId="0" fontId="0" fillId="6" borderId="40" xfId="0" applyFont="1" applyFill="1" applyBorder="1" applyAlignment="1"/>
    <xf numFmtId="0" fontId="0" fillId="6" borderId="24" xfId="0" applyFont="1" applyFill="1" applyBorder="1" applyAlignment="1"/>
    <xf numFmtId="0" fontId="0" fillId="6" borderId="39" xfId="0" applyFont="1" applyFill="1" applyBorder="1" applyAlignment="1"/>
    <xf numFmtId="0" fontId="4" fillId="6" borderId="40" xfId="0" applyFont="1" applyFill="1" applyBorder="1" applyAlignment="1">
      <alignment horizontal="center"/>
    </xf>
    <xf numFmtId="0" fontId="0" fillId="6" borderId="41" xfId="0" applyFont="1" applyFill="1" applyBorder="1" applyAlignment="1"/>
    <xf numFmtId="0" fontId="0" fillId="6" borderId="16" xfId="0" applyFont="1" applyFill="1" applyBorder="1" applyAlignment="1"/>
    <xf numFmtId="0" fontId="4" fillId="6" borderId="42" xfId="0" applyFont="1" applyFill="1" applyBorder="1" applyAlignment="1">
      <alignment horizontal="center"/>
    </xf>
    <xf numFmtId="0" fontId="0" fillId="6" borderId="18" xfId="0" applyFont="1" applyFill="1" applyBorder="1" applyAlignment="1"/>
    <xf numFmtId="0" fontId="0" fillId="6" borderId="28" xfId="0" applyFont="1" applyFill="1" applyBorder="1" applyAlignment="1"/>
    <xf numFmtId="0" fontId="0" fillId="6" borderId="32" xfId="0" applyFont="1" applyFill="1" applyBorder="1" applyAlignment="1"/>
    <xf numFmtId="0" fontId="8" fillId="6" borderId="39" xfId="0" applyFont="1" applyFill="1" applyBorder="1" applyAlignment="1"/>
    <xf numFmtId="0" fontId="4" fillId="6" borderId="43" xfId="0" applyFont="1" applyFill="1" applyBorder="1" applyAlignment="1">
      <alignment horizontal="center" vertical="center"/>
    </xf>
    <xf numFmtId="0" fontId="4" fillId="6" borderId="33" xfId="0" applyFont="1" applyFill="1" applyBorder="1" applyAlignment="1">
      <alignment horizontal="center" vertical="center"/>
    </xf>
    <xf numFmtId="0" fontId="0" fillId="6" borderId="44" xfId="0" applyFont="1" applyFill="1" applyBorder="1" applyAlignment="1"/>
    <xf numFmtId="0" fontId="0" fillId="6" borderId="33" xfId="0" applyFont="1" applyFill="1" applyBorder="1" applyAlignment="1"/>
    <xf numFmtId="0" fontId="0" fillId="6" borderId="45" xfId="0" applyFont="1" applyFill="1" applyBorder="1" applyAlignment="1"/>
    <xf numFmtId="0" fontId="0" fillId="6" borderId="42" xfId="0" applyFont="1" applyFill="1" applyBorder="1" applyAlignment="1"/>
    <xf numFmtId="0" fontId="0" fillId="7" borderId="17" xfId="0" applyFont="1" applyFill="1" applyBorder="1" applyAlignment="1"/>
    <xf numFmtId="0" fontId="4" fillId="6" borderId="41" xfId="0" applyFont="1" applyFill="1" applyBorder="1" applyAlignment="1">
      <alignment horizontal="center"/>
    </xf>
    <xf numFmtId="49" fontId="4" fillId="5" borderId="42" xfId="0" applyNumberFormat="1" applyFont="1" applyFill="1" applyBorder="1" applyAlignment="1">
      <alignment horizontal="center"/>
    </xf>
    <xf numFmtId="49" fontId="4" fillId="5" borderId="42" xfId="0" applyNumberFormat="1" applyFont="1" applyFill="1" applyBorder="1" applyAlignment="1">
      <alignment horizontal="center" vertical="center"/>
    </xf>
    <xf numFmtId="49" fontId="4" fillId="6" borderId="46" xfId="0" applyNumberFormat="1" applyFont="1" applyFill="1" applyBorder="1" applyAlignment="1">
      <alignment horizontal="center"/>
    </xf>
    <xf numFmtId="49" fontId="0" fillId="6" borderId="35" xfId="0" applyNumberFormat="1" applyFont="1" applyFill="1" applyBorder="1" applyAlignment="1">
      <alignment wrapText="1"/>
    </xf>
    <xf numFmtId="49" fontId="4" fillId="6" borderId="35" xfId="0" applyNumberFormat="1" applyFont="1" applyFill="1" applyBorder="1" applyAlignment="1">
      <alignment horizontal="center"/>
    </xf>
    <xf numFmtId="0" fontId="4" fillId="6" borderId="35" xfId="0" applyFont="1" applyFill="1" applyBorder="1" applyAlignment="1">
      <alignment horizontal="center"/>
    </xf>
    <xf numFmtId="49" fontId="4" fillId="7" borderId="35" xfId="0" applyNumberFormat="1" applyFont="1" applyFill="1" applyBorder="1" applyAlignment="1">
      <alignment horizontal="center" vertical="center"/>
    </xf>
    <xf numFmtId="49" fontId="4" fillId="6" borderId="35" xfId="0" applyNumberFormat="1" applyFont="1" applyFill="1" applyBorder="1" applyAlignment="1">
      <alignment horizontal="center" vertical="center"/>
    </xf>
    <xf numFmtId="49" fontId="4" fillId="6" borderId="47" xfId="0" applyNumberFormat="1" applyFont="1" applyFill="1" applyBorder="1" applyAlignment="1">
      <alignment horizontal="center" vertical="center" wrapText="1"/>
    </xf>
    <xf numFmtId="49" fontId="4" fillId="7" borderId="42" xfId="0" applyNumberFormat="1" applyFont="1" applyFill="1" applyBorder="1" applyAlignment="1">
      <alignment horizontal="center" vertical="center"/>
    </xf>
    <xf numFmtId="49" fontId="4" fillId="6" borderId="46" xfId="0" applyNumberFormat="1" applyFont="1" applyFill="1" applyBorder="1" applyAlignment="1">
      <alignment horizontal="center" vertical="center"/>
    </xf>
    <xf numFmtId="49" fontId="4" fillId="6" borderId="47" xfId="0" applyNumberFormat="1" applyFont="1" applyFill="1" applyBorder="1" applyAlignment="1">
      <alignment horizontal="center" vertical="center"/>
    </xf>
    <xf numFmtId="0" fontId="4" fillId="4" borderId="42" xfId="0" applyFont="1" applyFill="1" applyBorder="1" applyAlignment="1">
      <alignment horizontal="center" vertical="center"/>
    </xf>
    <xf numFmtId="0" fontId="4" fillId="4" borderId="48" xfId="0" applyFont="1" applyFill="1" applyBorder="1" applyAlignment="1">
      <alignment horizontal="center" vertical="center"/>
    </xf>
    <xf numFmtId="49" fontId="4" fillId="6" borderId="49" xfId="0" applyNumberFormat="1" applyFont="1" applyFill="1" applyBorder="1" applyAlignment="1">
      <alignment horizontal="center" vertical="center" wrapText="1"/>
    </xf>
    <xf numFmtId="0" fontId="4" fillId="4" borderId="48" xfId="0" applyFont="1" applyFill="1" applyBorder="1" applyAlignment="1">
      <alignment horizontal="center" vertical="center" wrapText="1"/>
    </xf>
    <xf numFmtId="49" fontId="4" fillId="6" borderId="46" xfId="0" applyNumberFormat="1" applyFont="1" applyFill="1" applyBorder="1" applyAlignment="1">
      <alignment horizontal="center" vertical="center" wrapText="1"/>
    </xf>
    <xf numFmtId="0" fontId="0" fillId="4" borderId="42" xfId="0" applyFont="1" applyFill="1" applyBorder="1" applyAlignment="1"/>
    <xf numFmtId="49" fontId="4" fillId="6" borderId="50" xfId="0" applyNumberFormat="1" applyFont="1" applyFill="1" applyBorder="1" applyAlignment="1">
      <alignment horizontal="center" vertical="center"/>
    </xf>
    <xf numFmtId="49" fontId="4" fillId="6" borderId="21" xfId="0" applyNumberFormat="1" applyFont="1" applyFill="1" applyBorder="1" applyAlignment="1">
      <alignment horizontal="center" vertical="center"/>
    </xf>
    <xf numFmtId="49" fontId="4" fillId="6" borderId="51" xfId="0" applyNumberFormat="1" applyFont="1" applyFill="1" applyBorder="1" applyAlignment="1">
      <alignment horizontal="center" vertical="center"/>
    </xf>
    <xf numFmtId="49" fontId="4" fillId="6" borderId="42" xfId="0" applyNumberFormat="1" applyFont="1" applyFill="1" applyBorder="1" applyAlignment="1">
      <alignment horizontal="center" vertical="center"/>
    </xf>
    <xf numFmtId="49" fontId="0" fillId="6" borderId="52" xfId="0" applyNumberFormat="1" applyFont="1" applyFill="1" applyBorder="1" applyAlignment="1">
      <alignment vertical="center"/>
    </xf>
    <xf numFmtId="49" fontId="0" fillId="6" borderId="21" xfId="0" applyNumberFormat="1" applyFont="1" applyFill="1" applyBorder="1" applyAlignment="1">
      <alignment vertical="center"/>
    </xf>
    <xf numFmtId="49" fontId="4" fillId="6" borderId="48" xfId="0" applyNumberFormat="1" applyFont="1" applyFill="1" applyBorder="1" applyAlignment="1">
      <alignment horizontal="center" vertical="center" wrapText="1"/>
    </xf>
    <xf numFmtId="0" fontId="4" fillId="6" borderId="48" xfId="0" applyFont="1" applyFill="1" applyBorder="1" applyAlignment="1">
      <alignment horizontal="center" vertical="center" wrapText="1"/>
    </xf>
    <xf numFmtId="49" fontId="4" fillId="6" borderId="48" xfId="0" applyNumberFormat="1" applyFont="1" applyFill="1" applyBorder="1" applyAlignment="1">
      <alignment horizontal="center" vertical="center"/>
    </xf>
    <xf numFmtId="49" fontId="4" fillId="7" borderId="49" xfId="0" applyNumberFormat="1" applyFont="1" applyFill="1" applyBorder="1" applyAlignment="1">
      <alignment horizontal="center" vertical="center"/>
    </xf>
    <xf numFmtId="49" fontId="4" fillId="6" borderId="21" xfId="0" applyNumberFormat="1" applyFont="1" applyFill="1" applyBorder="1" applyAlignment="1">
      <alignment horizontal="center" vertical="center" wrapText="1"/>
    </xf>
    <xf numFmtId="0" fontId="0" fillId="4" borderId="53" xfId="0" applyFont="1" applyFill="1" applyBorder="1" applyAlignment="1"/>
    <xf numFmtId="0" fontId="9" fillId="8" borderId="46" xfId="0" applyNumberFormat="1" applyFont="1" applyFill="1" applyBorder="1" applyAlignment="1">
      <alignment horizontal="center" vertical="center"/>
    </xf>
    <xf numFmtId="0" fontId="4" fillId="8" borderId="35" xfId="0" applyNumberFormat="1" applyFont="1" applyFill="1" applyBorder="1" applyAlignment="1">
      <alignment horizontal="center" vertical="center"/>
    </xf>
    <xf numFmtId="0" fontId="0" fillId="4" borderId="35" xfId="0" applyNumberFormat="1" applyFont="1" applyFill="1" applyBorder="1" applyAlignment="1"/>
    <xf numFmtId="49" fontId="0" fillId="4" borderId="35" xfId="0" applyNumberFormat="1" applyFont="1" applyFill="1" applyBorder="1" applyAlignment="1"/>
    <xf numFmtId="49" fontId="0" fillId="4" borderId="35" xfId="0" applyNumberFormat="1" applyFont="1" applyFill="1" applyBorder="1" applyAlignment="1">
      <alignment vertical="center"/>
    </xf>
    <xf numFmtId="0" fontId="0" fillId="8" borderId="35" xfId="0" applyNumberFormat="1" applyFont="1" applyFill="1" applyBorder="1" applyAlignment="1">
      <alignment wrapText="1"/>
    </xf>
    <xf numFmtId="49" fontId="0" fillId="8" borderId="35" xfId="0" applyNumberFormat="1" applyFont="1" applyFill="1" applyBorder="1" applyAlignment="1">
      <alignment vertical="center" wrapText="1"/>
    </xf>
    <xf numFmtId="49" fontId="0" fillId="8" borderId="35" xfId="0" applyNumberFormat="1" applyFont="1" applyFill="1" applyBorder="1" applyAlignment="1">
      <alignment wrapText="1"/>
    </xf>
    <xf numFmtId="0" fontId="0" fillId="7" borderId="35" xfId="0" applyNumberFormat="1" applyFont="1" applyFill="1" applyBorder="1" applyAlignment="1">
      <alignment vertical="center"/>
    </xf>
    <xf numFmtId="0" fontId="9" fillId="4" borderId="35" xfId="0" applyNumberFormat="1" applyFont="1" applyFill="1" applyBorder="1" applyAlignment="1">
      <alignment horizontal="center" vertical="center"/>
    </xf>
    <xf numFmtId="0" fontId="9" fillId="8" borderId="47" xfId="0" applyNumberFormat="1" applyFont="1" applyFill="1" applyBorder="1" applyAlignment="1">
      <alignment horizontal="center" vertical="center" wrapText="1"/>
    </xf>
    <xf numFmtId="0" fontId="9" fillId="7" borderId="48" xfId="0" applyNumberFormat="1" applyFont="1" applyFill="1" applyBorder="1" applyAlignment="1">
      <alignment horizontal="center" vertical="center"/>
    </xf>
    <xf numFmtId="0" fontId="9" fillId="4" borderId="46" xfId="0" applyNumberFormat="1" applyFont="1" applyFill="1" applyBorder="1" applyAlignment="1">
      <alignment horizontal="center" vertical="center"/>
    </xf>
    <xf numFmtId="0" fontId="9" fillId="4" borderId="47" xfId="0" applyNumberFormat="1" applyFont="1" applyFill="1" applyBorder="1" applyAlignment="1">
      <alignment horizontal="center" vertical="center"/>
    </xf>
    <xf numFmtId="0" fontId="9" fillId="8" borderId="48" xfId="0" applyNumberFormat="1" applyFont="1" applyFill="1" applyBorder="1" applyAlignment="1">
      <alignment horizontal="center" vertical="center"/>
    </xf>
    <xf numFmtId="0" fontId="0" fillId="4" borderId="46" xfId="0" applyFont="1" applyFill="1" applyBorder="1" applyAlignment="1">
      <alignment vertical="center"/>
    </xf>
    <xf numFmtId="0" fontId="0" fillId="4" borderId="35" xfId="0" applyFont="1" applyFill="1" applyBorder="1" applyAlignment="1">
      <alignment vertical="center"/>
    </xf>
    <xf numFmtId="0" fontId="0" fillId="4" borderId="47" xfId="0" applyFont="1" applyFill="1" applyBorder="1" applyAlignment="1">
      <alignment vertical="center"/>
    </xf>
    <xf numFmtId="49" fontId="9" fillId="8" borderId="48" xfId="0" applyNumberFormat="1" applyFont="1" applyFill="1" applyBorder="1" applyAlignment="1">
      <alignment horizontal="center" vertical="center"/>
    </xf>
    <xf numFmtId="0" fontId="9" fillId="4" borderId="46" xfId="0" applyFont="1" applyFill="1" applyBorder="1" applyAlignment="1">
      <alignment horizontal="center" vertical="center"/>
    </xf>
    <xf numFmtId="0" fontId="9" fillId="4" borderId="35" xfId="0" applyFont="1" applyFill="1" applyBorder="1" applyAlignment="1">
      <alignment horizontal="center" vertical="center"/>
    </xf>
    <xf numFmtId="49" fontId="9" fillId="8" borderId="46" xfId="0" applyNumberFormat="1" applyFont="1" applyFill="1" applyBorder="1" applyAlignment="1">
      <alignment horizontal="center" vertical="center"/>
    </xf>
    <xf numFmtId="49" fontId="9" fillId="8" borderId="35" xfId="0" applyNumberFormat="1" applyFont="1" applyFill="1" applyBorder="1" applyAlignment="1">
      <alignment horizontal="center" vertical="center"/>
    </xf>
    <xf numFmtId="0" fontId="9" fillId="4" borderId="47" xfId="0" applyFont="1" applyFill="1" applyBorder="1" applyAlignment="1">
      <alignment horizontal="center" vertical="center"/>
    </xf>
    <xf numFmtId="0" fontId="0" fillId="8" borderId="35" xfId="0" applyNumberFormat="1" applyFont="1" applyFill="1" applyBorder="1" applyAlignment="1"/>
    <xf numFmtId="0" fontId="9" fillId="8" borderId="35" xfId="0" applyNumberFormat="1" applyFont="1" applyFill="1" applyBorder="1" applyAlignment="1">
      <alignment horizontal="center" vertical="center"/>
    </xf>
    <xf numFmtId="0" fontId="9" fillId="8" borderId="48" xfId="0" applyNumberFormat="1" applyFont="1" applyFill="1" applyBorder="1" applyAlignment="1">
      <alignment horizontal="center" vertical="center" wrapText="1"/>
    </xf>
    <xf numFmtId="0" fontId="9" fillId="4" borderId="46" xfId="0" applyNumberFormat="1"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8" borderId="47" xfId="0" applyNumberFormat="1" applyFont="1" applyFill="1" applyBorder="1" applyAlignment="1">
      <alignment horizontal="center" vertical="center"/>
    </xf>
    <xf numFmtId="0" fontId="0" fillId="9" borderId="46" xfId="0" applyNumberFormat="1" applyFont="1" applyFill="1" applyBorder="1" applyAlignment="1">
      <alignment vertical="center"/>
    </xf>
    <xf numFmtId="0" fontId="0" fillId="9" borderId="54" xfId="0" applyNumberFormat="1" applyFont="1" applyFill="1" applyBorder="1" applyAlignment="1">
      <alignment vertical="center"/>
    </xf>
    <xf numFmtId="0" fontId="0" fillId="9" borderId="53" xfId="0" applyNumberFormat="1" applyFont="1" applyFill="1" applyBorder="1" applyAlignment="1">
      <alignment vertical="center"/>
    </xf>
    <xf numFmtId="0" fontId="0" fillId="9" borderId="55" xfId="0" applyNumberFormat="1" applyFont="1" applyFill="1" applyBorder="1" applyAlignment="1">
      <alignment vertical="center"/>
    </xf>
    <xf numFmtId="0" fontId="0" fillId="9" borderId="56" xfId="0" applyNumberFormat="1" applyFont="1" applyFill="1" applyBorder="1" applyAlignment="1">
      <alignment vertical="center"/>
    </xf>
    <xf numFmtId="0" fontId="0" fillId="10" borderId="35" xfId="0" applyNumberFormat="1" applyFont="1" applyFill="1" applyBorder="1" applyAlignment="1"/>
    <xf numFmtId="49" fontId="0" fillId="10" borderId="35" xfId="0" applyNumberFormat="1" applyFont="1" applyFill="1" applyBorder="1" applyAlignment="1"/>
    <xf numFmtId="0" fontId="0" fillId="0" borderId="0" xfId="0" applyNumberFormat="1" applyFont="1" applyAlignment="1"/>
    <xf numFmtId="0" fontId="0" fillId="9" borderId="31" xfId="0" applyNumberFormat="1" applyFont="1" applyFill="1" applyBorder="1" applyAlignment="1">
      <alignment vertical="center"/>
    </xf>
    <xf numFmtId="0" fontId="0" fillId="0" borderId="0" xfId="0" applyNumberFormat="1" applyFont="1" applyAlignment="1"/>
    <xf numFmtId="1" fontId="10" fillId="4" borderId="35" xfId="0" applyNumberFormat="1" applyFont="1" applyFill="1" applyBorder="1" applyAlignment="1">
      <alignment horizontal="right" vertical="center"/>
    </xf>
    <xf numFmtId="49" fontId="10" fillId="4" borderId="35" xfId="0" applyNumberFormat="1" applyFont="1" applyFill="1" applyBorder="1" applyAlignment="1">
      <alignment horizontal="left"/>
    </xf>
    <xf numFmtId="0" fontId="0" fillId="9" borderId="57" xfId="0" applyNumberFormat="1" applyFont="1" applyFill="1" applyBorder="1" applyAlignment="1">
      <alignment vertical="center"/>
    </xf>
    <xf numFmtId="0" fontId="0" fillId="4" borderId="35" xfId="0" applyNumberFormat="1" applyFont="1" applyFill="1" applyBorder="1" applyAlignment="1">
      <alignment vertical="center"/>
    </xf>
    <xf numFmtId="0" fontId="9" fillId="4" borderId="46" xfId="0" applyFont="1" applyFill="1" applyBorder="1" applyAlignment="1">
      <alignment horizontal="center" vertical="center" wrapText="1"/>
    </xf>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4" borderId="58" xfId="0" applyFont="1" applyFill="1" applyBorder="1" applyAlignment="1"/>
    <xf numFmtId="49" fontId="0" fillId="4" borderId="58" xfId="0" applyNumberFormat="1" applyFont="1" applyFill="1" applyBorder="1" applyAlignment="1"/>
    <xf numFmtId="49" fontId="11" fillId="4" borderId="58" xfId="0" applyNumberFormat="1" applyFont="1" applyFill="1" applyBorder="1" applyAlignment="1">
      <alignment horizontal="center"/>
    </xf>
    <xf numFmtId="49" fontId="11" fillId="4" borderId="58" xfId="0" applyNumberFormat="1" applyFont="1" applyFill="1" applyBorder="1" applyAlignment="1"/>
    <xf numFmtId="0" fontId="0" fillId="4" borderId="58" xfId="0" applyNumberFormat="1" applyFont="1" applyFill="1" applyBorder="1" applyAlignment="1"/>
    <xf numFmtId="0" fontId="0" fillId="4" borderId="58" xfId="0" applyNumberFormat="1" applyFont="1" applyFill="1" applyBorder="1" applyAlignment="1">
      <alignment horizontal="center"/>
    </xf>
    <xf numFmtId="49" fontId="11" fillId="4" borderId="58" xfId="0" applyNumberFormat="1" applyFont="1" applyFill="1" applyBorder="1" applyAlignment="1">
      <alignment horizontal="right"/>
    </xf>
    <xf numFmtId="0" fontId="11" fillId="4" borderId="58" xfId="0" applyFont="1" applyFill="1" applyBorder="1" applyAlignment="1"/>
    <xf numFmtId="0" fontId="11" fillId="4" borderId="59" xfId="0" applyFont="1" applyFill="1" applyBorder="1" applyAlignment="1"/>
    <xf numFmtId="49" fontId="11" fillId="4" borderId="59" xfId="0" applyNumberFormat="1" applyFont="1" applyFill="1" applyBorder="1" applyAlignment="1">
      <alignment horizontal="right"/>
    </xf>
    <xf numFmtId="0" fontId="0" fillId="4" borderId="59" xfId="0" applyNumberFormat="1" applyFont="1" applyFill="1" applyBorder="1" applyAlignment="1">
      <alignment horizontal="center"/>
    </xf>
    <xf numFmtId="0" fontId="0" fillId="4" borderId="60" xfId="0" applyFont="1" applyFill="1" applyBorder="1" applyAlignment="1"/>
    <xf numFmtId="0" fontId="0" fillId="4" borderId="61" xfId="0" applyNumberFormat="1" applyFont="1" applyFill="1" applyBorder="1" applyAlignment="1"/>
    <xf numFmtId="0" fontId="0" fillId="4" borderId="60" xfId="0" applyNumberFormat="1" applyFont="1" applyFill="1" applyBorder="1" applyAlignment="1"/>
    <xf numFmtId="3" fontId="9" fillId="4" borderId="35" xfId="0" applyNumberFormat="1" applyFont="1" applyFill="1" applyBorder="1" applyAlignment="1">
      <alignment horizontal="center" vertical="center"/>
    </xf>
    <xf numFmtId="0" fontId="0" fillId="4" borderId="62" xfId="0" applyFont="1" applyFill="1" applyBorder="1" applyAlignment="1"/>
    <xf numFmtId="0" fontId="0" fillId="4" borderId="63" xfId="0" applyNumberFormat="1" applyFont="1" applyFill="1" applyBorder="1" applyAlignment="1"/>
    <xf numFmtId="0" fontId="0" fillId="4" borderId="64" xfId="0" applyFont="1" applyFill="1" applyBorder="1" applyAlignment="1"/>
    <xf numFmtId="49" fontId="1" fillId="4" borderId="5" xfId="0" applyNumberFormat="1" applyFont="1" applyFill="1" applyBorder="1" applyAlignment="1">
      <alignment horizontal="left" wrapText="1"/>
    </xf>
    <xf numFmtId="0" fontId="0" fillId="0" borderId="5" xfId="0" applyFont="1" applyBorder="1" applyAlignment="1"/>
    <xf numFmtId="49" fontId="4" fillId="5" borderId="15" xfId="0" applyNumberFormat="1" applyFont="1" applyFill="1" applyBorder="1" applyAlignment="1">
      <alignment horizontal="center"/>
    </xf>
    <xf numFmtId="0" fontId="4" fillId="5" borderId="16" xfId="0" applyFont="1" applyFill="1" applyBorder="1" applyAlignment="1">
      <alignment horizontal="center"/>
    </xf>
    <xf numFmtId="49" fontId="7" fillId="5" borderId="21" xfId="0" applyNumberFormat="1" applyFont="1" applyFill="1" applyBorder="1" applyAlignment="1">
      <alignment horizontal="center"/>
    </xf>
    <xf numFmtId="0" fontId="7" fillId="5" borderId="35" xfId="0" applyFont="1" applyFill="1" applyBorder="1" applyAlignment="1">
      <alignment horizontal="center"/>
    </xf>
    <xf numFmtId="49" fontId="7" fillId="5" borderId="21" xfId="0" applyNumberFormat="1" applyFont="1" applyFill="1" applyBorder="1" applyAlignment="1">
      <alignment horizontal="center" vertical="center"/>
    </xf>
    <xf numFmtId="0" fontId="7" fillId="5" borderId="35" xfId="0" applyFont="1" applyFill="1" applyBorder="1" applyAlignment="1">
      <alignment horizontal="center" vertical="center"/>
    </xf>
    <xf numFmtId="49" fontId="4" fillId="6" borderId="23" xfId="0" applyNumberFormat="1" applyFont="1" applyFill="1" applyBorder="1" applyAlignment="1">
      <alignment horizontal="center"/>
    </xf>
    <xf numFmtId="0" fontId="4" fillId="6" borderId="24" xfId="0" applyFont="1" applyFill="1" applyBorder="1" applyAlignment="1">
      <alignment horizontal="center"/>
    </xf>
    <xf numFmtId="49" fontId="4" fillId="6" borderId="26" xfId="0" applyNumberFormat="1" applyFont="1" applyFill="1" applyBorder="1" applyAlignment="1">
      <alignment horizontal="center"/>
    </xf>
    <xf numFmtId="0" fontId="4" fillId="6" borderId="27" xfId="0" applyFont="1" applyFill="1" applyBorder="1" applyAlignment="1">
      <alignment horizontal="center"/>
    </xf>
    <xf numFmtId="0" fontId="4" fillId="6" borderId="19" xfId="0" applyFont="1" applyFill="1" applyBorder="1" applyAlignment="1">
      <alignment horizontal="center"/>
    </xf>
    <xf numFmtId="0" fontId="4" fillId="6" borderId="28" xfId="0" applyFont="1" applyFill="1" applyBorder="1" applyAlignment="1">
      <alignment horizontal="center"/>
    </xf>
    <xf numFmtId="49" fontId="4" fillId="6" borderId="32" xfId="0" applyNumberFormat="1" applyFont="1" applyFill="1" applyBorder="1" applyAlignment="1">
      <alignment horizontal="center"/>
    </xf>
    <xf numFmtId="0" fontId="4" fillId="6" borderId="40" xfId="0" applyFont="1" applyFill="1" applyBorder="1" applyAlignment="1">
      <alignment horizontal="center"/>
    </xf>
    <xf numFmtId="0" fontId="4" fillId="6" borderId="30" xfId="0" applyFont="1" applyFill="1" applyBorder="1" applyAlignment="1">
      <alignment horizontal="center"/>
    </xf>
  </cellXfs>
  <cellStyles count="1">
    <cellStyle name="Normal" xfId="0" builtinId="0"/>
  </cellStyles>
  <dxfs count="5">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00000000"/>
      <rgbColor rgb="FFFFC7CE"/>
      <rgbColor rgb="FF9C0006"/>
      <rgbColor rgb="FFDDDDDD"/>
      <rgbColor rgb="FFFF0000"/>
      <rgbColor rgb="FFFFC000"/>
      <rgbColor rgb="FF00B0F0"/>
      <rgbColor rgb="FFFFFF00"/>
      <rgbColor rgb="FFFEFB00"/>
      <rgbColor rgb="FFFF84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GridLines="0" workbookViewId="0"/>
  </sheetViews>
  <sheetFormatPr baseColWidth="10" defaultColWidth="10" defaultRowHeight="12.95" customHeight="1" x14ac:dyDescent="0.2"/>
  <cols>
    <col min="1" max="1" width="2" style="4" customWidth="1"/>
    <col min="2" max="4" width="33.625" style="4" customWidth="1"/>
    <col min="5" max="6" width="10" style="4" customWidth="1"/>
    <col min="7" max="16384" width="10" style="4"/>
  </cols>
  <sheetData>
    <row r="1" spans="1:5" ht="15" customHeight="1" x14ac:dyDescent="0.2">
      <c r="A1" s="5"/>
      <c r="B1" s="6"/>
      <c r="C1" s="6"/>
      <c r="D1" s="6"/>
      <c r="E1" s="7"/>
    </row>
    <row r="2" spans="1:5" ht="15" customHeight="1" x14ac:dyDescent="0.2">
      <c r="A2" s="8"/>
      <c r="B2" s="9"/>
      <c r="C2" s="9"/>
      <c r="D2" s="9"/>
      <c r="E2" s="10"/>
    </row>
    <row r="3" spans="1:5" ht="50.1" customHeight="1" x14ac:dyDescent="0.2">
      <c r="A3" s="8"/>
      <c r="B3" s="170" t="s">
        <v>0</v>
      </c>
      <c r="C3" s="171"/>
      <c r="D3" s="171"/>
      <c r="E3" s="10"/>
    </row>
    <row r="4" spans="1:5" ht="15" customHeight="1" x14ac:dyDescent="0.2">
      <c r="A4" s="8"/>
      <c r="B4" s="9"/>
      <c r="C4" s="9"/>
      <c r="D4" s="9"/>
      <c r="E4" s="10"/>
    </row>
    <row r="5" spans="1:5" ht="15" customHeight="1" x14ac:dyDescent="0.2">
      <c r="A5" s="8"/>
      <c r="B5" s="9"/>
      <c r="C5" s="9"/>
      <c r="D5" s="9"/>
      <c r="E5" s="10"/>
    </row>
    <row r="6" spans="1:5" ht="15" customHeight="1" x14ac:dyDescent="0.2">
      <c r="A6" s="8"/>
      <c r="B6" s="9"/>
      <c r="C6" s="9"/>
      <c r="D6" s="9"/>
      <c r="E6" s="10"/>
    </row>
    <row r="7" spans="1:5" ht="18" x14ac:dyDescent="0.25">
      <c r="A7" s="8"/>
      <c r="B7" s="11" t="s">
        <v>1</v>
      </c>
      <c r="C7" s="11" t="s">
        <v>2</v>
      </c>
      <c r="D7" s="11" t="s">
        <v>3</v>
      </c>
      <c r="E7" s="10"/>
    </row>
    <row r="8" spans="1:5" ht="15" customHeight="1" x14ac:dyDescent="0.2">
      <c r="A8" s="8"/>
      <c r="B8" s="9"/>
      <c r="C8" s="9"/>
      <c r="D8" s="9"/>
      <c r="E8" s="10"/>
    </row>
    <row r="9" spans="1:5" ht="15" x14ac:dyDescent="0.2">
      <c r="A9" s="8"/>
      <c r="B9" s="12" t="s">
        <v>5</v>
      </c>
      <c r="C9" s="13"/>
      <c r="D9" s="13"/>
      <c r="E9" s="10"/>
    </row>
    <row r="10" spans="1:5" ht="15" x14ac:dyDescent="0.2">
      <c r="A10" s="8"/>
      <c r="B10" s="14"/>
      <c r="C10" s="15" t="s">
        <v>4</v>
      </c>
      <c r="D10" s="16" t="s">
        <v>6</v>
      </c>
      <c r="E10" s="10"/>
    </row>
    <row r="11" spans="1:5" ht="12.95" customHeight="1" x14ac:dyDescent="0.2">
      <c r="A11" s="8"/>
      <c r="B11" s="1" t="s">
        <v>5</v>
      </c>
      <c r="C11" s="1"/>
      <c r="D11" s="1"/>
      <c r="E11" s="10"/>
    </row>
    <row r="12" spans="1:5" ht="12.95" customHeight="1" x14ac:dyDescent="0.2">
      <c r="A12" s="8"/>
      <c r="B12" s="2"/>
      <c r="C12" s="2" t="s">
        <v>4</v>
      </c>
      <c r="D12" s="3" t="s">
        <v>5</v>
      </c>
      <c r="E12" s="10"/>
    </row>
    <row r="13" spans="1:5" ht="12.95" customHeight="1" x14ac:dyDescent="0.2">
      <c r="A13" s="8"/>
      <c r="B13" s="1" t="s">
        <v>7</v>
      </c>
      <c r="C13" s="1"/>
      <c r="D13" s="1"/>
      <c r="E13" s="10"/>
    </row>
    <row r="14" spans="1:5" ht="12.95" customHeight="1" x14ac:dyDescent="0.2">
      <c r="A14" s="8"/>
      <c r="B14" s="2"/>
      <c r="C14" s="2" t="s">
        <v>4</v>
      </c>
      <c r="D14" s="3" t="s">
        <v>7</v>
      </c>
      <c r="E14" s="10"/>
    </row>
    <row r="15" spans="1:5" ht="12.95" customHeight="1" x14ac:dyDescent="0.2">
      <c r="A15" s="8"/>
      <c r="B15" s="1" t="s">
        <v>8</v>
      </c>
      <c r="C15" s="1"/>
      <c r="D15" s="1"/>
      <c r="E15" s="10"/>
    </row>
    <row r="16" spans="1:5" ht="12.95" customHeight="1" x14ac:dyDescent="0.2">
      <c r="A16" s="8"/>
      <c r="B16" s="2"/>
      <c r="C16" s="2" t="s">
        <v>4</v>
      </c>
      <c r="D16" s="3" t="s">
        <v>8</v>
      </c>
      <c r="E16" s="10"/>
    </row>
    <row r="17" spans="1:5" ht="12.95" customHeight="1" x14ac:dyDescent="0.2">
      <c r="A17" s="8"/>
      <c r="B17" s="1" t="s">
        <v>9</v>
      </c>
      <c r="C17" s="1"/>
      <c r="D17" s="1"/>
      <c r="E17" s="10"/>
    </row>
    <row r="18" spans="1:5" ht="12.95" customHeight="1" x14ac:dyDescent="0.2">
      <c r="A18" s="8"/>
      <c r="B18" s="2"/>
      <c r="C18" s="2" t="s">
        <v>4</v>
      </c>
      <c r="D18" s="3" t="s">
        <v>9</v>
      </c>
      <c r="E18" s="10"/>
    </row>
    <row r="19" spans="1:5" ht="12.95" customHeight="1" x14ac:dyDescent="0.2">
      <c r="A19" s="8"/>
      <c r="B19" s="1" t="s">
        <v>10</v>
      </c>
      <c r="C19" s="1"/>
      <c r="D19" s="1"/>
      <c r="E19" s="10"/>
    </row>
    <row r="20" spans="1:5" ht="12.95" customHeight="1" x14ac:dyDescent="0.2">
      <c r="A20" s="17"/>
      <c r="B20" s="2"/>
      <c r="C20" s="2" t="s">
        <v>4</v>
      </c>
      <c r="D20" s="3" t="s">
        <v>10</v>
      </c>
      <c r="E20" s="18"/>
    </row>
    <row r="21" spans="1:5" ht="15" x14ac:dyDescent="0.2">
      <c r="B21" s="1" t="s">
        <v>11</v>
      </c>
      <c r="C21" s="1"/>
      <c r="D21" s="1"/>
    </row>
    <row r="22" spans="1:5" ht="15" x14ac:dyDescent="0.2">
      <c r="B22" s="2"/>
      <c r="C22" s="2" t="s">
        <v>4</v>
      </c>
      <c r="D22" s="3" t="s">
        <v>11</v>
      </c>
    </row>
  </sheetData>
  <mergeCells count="1">
    <mergeCell ref="B3:D3"/>
  </mergeCells>
  <hyperlinks>
    <hyperlink ref="D10" location="'Résumé de l’exportation'!R1C1" display="Résumé de l’exportation"/>
    <hyperlink ref="D10" location="'U9'!R1C1" display="U9"/>
    <hyperlink ref="D12" location="'(null)'!R1C1" display="U11"/>
    <hyperlink ref="D14" location="'(null)'!R1C1" display="U13"/>
    <hyperlink ref="D16" location="'(null)'!R1C1" display="U15"/>
    <hyperlink ref="D18" location="'(null)'!R1C1" display="U17"/>
    <hyperlink ref="D20" location="'Point'!R1C1" display="Point"/>
    <hyperlink ref="D12" location="'U9'!R1C1" display="U9"/>
    <hyperlink ref="D14" location="'U11'!R1C1" display="U11"/>
    <hyperlink ref="D16" location="'U13'!R1C1" display="U13"/>
    <hyperlink ref="D18" location="'U15'!R1C1" display="U15"/>
    <hyperlink ref="D20" location="'U17'!R1C1" display="U17"/>
    <hyperlink ref="D22" location="'Point'!R1C1" display="Point"/>
  </hyperlink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6"/>
  <sheetViews>
    <sheetView showGridLines="0" topLeftCell="B1" workbookViewId="0">
      <selection activeCell="Q1" sqref="Q1:AX1048576"/>
    </sheetView>
  </sheetViews>
  <sheetFormatPr baseColWidth="10" defaultColWidth="11" defaultRowHeight="12.75" customHeight="1" x14ac:dyDescent="0.2"/>
  <cols>
    <col min="1" max="2" width="5.875" style="19" customWidth="1"/>
    <col min="3" max="3" width="7.5" style="19" customWidth="1"/>
    <col min="4" max="4" width="14.875" style="19" customWidth="1"/>
    <col min="5" max="5" width="8.5" style="19" customWidth="1"/>
    <col min="6" max="6" width="20.625" style="19" customWidth="1"/>
    <col min="7" max="8" width="5" style="19" customWidth="1"/>
    <col min="9" max="9" width="11" style="19" hidden="1" customWidth="1"/>
    <col min="10" max="10" width="5.125" style="19" hidden="1" customWidth="1"/>
    <col min="11" max="13" width="11" style="19" hidden="1" customWidth="1"/>
    <col min="14" max="14" width="6" style="19" customWidth="1"/>
    <col min="15" max="15" width="6.625" style="19" customWidth="1"/>
    <col min="16" max="16" width="11" style="19" hidden="1" customWidth="1"/>
    <col min="17" max="20" width="5.375" style="19" hidden="1" customWidth="1"/>
    <col min="21" max="23" width="5.875" style="19" hidden="1" customWidth="1"/>
    <col min="24" max="24" width="6.875" style="19" hidden="1" customWidth="1"/>
    <col min="25" max="25" width="8.375" style="19" hidden="1" customWidth="1"/>
    <col min="26" max="29" width="6.875" style="19" hidden="1" customWidth="1"/>
    <col min="30" max="32" width="5.875" style="19" hidden="1" customWidth="1"/>
    <col min="33" max="33" width="7.125" style="19" hidden="1" customWidth="1"/>
    <col min="34" max="34" width="9.125" style="19" hidden="1" customWidth="1"/>
    <col min="35" max="35" width="8.5" style="19" hidden="1" customWidth="1"/>
    <col min="36" max="36" width="5" style="19" hidden="1" customWidth="1"/>
    <col min="37" max="37" width="5.125" style="19" hidden="1" customWidth="1"/>
    <col min="38" max="38" width="11" style="19" hidden="1" customWidth="1"/>
    <col min="39" max="50" width="6.625" style="19" hidden="1" customWidth="1"/>
    <col min="51" max="55" width="11" style="19" hidden="1" customWidth="1"/>
    <col min="56" max="57" width="5.5" style="19" customWidth="1"/>
    <col min="58" max="58" width="5.625" style="19" customWidth="1"/>
    <col min="59" max="60" width="5.5" style="19" customWidth="1"/>
    <col min="61" max="68" width="5.875" style="19" customWidth="1"/>
    <col min="69" max="69" width="4.625" style="19" customWidth="1"/>
    <col min="70" max="70" width="7.125" style="19" customWidth="1"/>
    <col min="71" max="71" width="11" style="19" hidden="1" customWidth="1"/>
    <col min="72" max="73" width="11" style="19" customWidth="1"/>
    <col min="74" max="16384" width="11" style="19"/>
  </cols>
  <sheetData>
    <row r="1" spans="1:72" ht="39" customHeight="1" x14ac:dyDescent="0.2">
      <c r="A1" s="20"/>
      <c r="B1" s="21"/>
      <c r="C1" s="20"/>
      <c r="D1" s="22"/>
      <c r="E1" s="22"/>
      <c r="F1" s="22"/>
      <c r="G1" s="22"/>
      <c r="H1" s="22"/>
      <c r="I1" s="22"/>
      <c r="J1" s="23"/>
      <c r="K1" s="22"/>
      <c r="L1" s="22"/>
      <c r="M1" s="21"/>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4"/>
      <c r="BR1" s="25"/>
      <c r="BS1" s="26"/>
      <c r="BT1" s="27"/>
    </row>
    <row r="2" spans="1:72" ht="17.25" customHeight="1" x14ac:dyDescent="0.2">
      <c r="A2" s="172" t="s">
        <v>12</v>
      </c>
      <c r="B2" s="173"/>
      <c r="C2" s="28">
        <f>SUBTOTAL(3,D5:D16)</f>
        <v>12</v>
      </c>
      <c r="D2" s="29" t="s">
        <v>13</v>
      </c>
      <c r="E2" s="30"/>
      <c r="F2" s="30"/>
      <c r="G2" s="31"/>
      <c r="H2" s="32"/>
      <c r="I2" s="174" t="s">
        <v>14</v>
      </c>
      <c r="J2" s="176" t="s">
        <v>15</v>
      </c>
      <c r="K2" s="174" t="s">
        <v>16</v>
      </c>
      <c r="L2" s="174" t="s">
        <v>17</v>
      </c>
      <c r="M2" s="33"/>
      <c r="N2" s="178" t="s">
        <v>14</v>
      </c>
      <c r="O2" s="179"/>
      <c r="P2" s="35"/>
      <c r="Q2" s="180" t="s">
        <v>15</v>
      </c>
      <c r="R2" s="181"/>
      <c r="S2" s="181"/>
      <c r="T2" s="182"/>
      <c r="U2" s="181"/>
      <c r="V2" s="181"/>
      <c r="W2" s="181"/>
      <c r="X2" s="182"/>
      <c r="Y2" s="182"/>
      <c r="Z2" s="181"/>
      <c r="AA2" s="181"/>
      <c r="AB2" s="181"/>
      <c r="AC2" s="182"/>
      <c r="AD2" s="181"/>
      <c r="AE2" s="181"/>
      <c r="AF2" s="181"/>
      <c r="AG2" s="181"/>
      <c r="AH2" s="181"/>
      <c r="AI2" s="181"/>
      <c r="AJ2" s="181"/>
      <c r="AK2" s="183"/>
      <c r="AL2" s="35"/>
      <c r="AM2" s="36"/>
      <c r="AN2" s="37"/>
      <c r="AO2" s="37"/>
      <c r="AP2" s="38"/>
      <c r="AQ2" s="39"/>
      <c r="AR2" s="40" t="s">
        <v>16</v>
      </c>
      <c r="AS2" s="39"/>
      <c r="AT2" s="30"/>
      <c r="AU2" s="30"/>
      <c r="AV2" s="30"/>
      <c r="AW2" s="30"/>
      <c r="AX2" s="41"/>
      <c r="AY2" s="42"/>
      <c r="AZ2" s="42"/>
      <c r="BA2" s="42"/>
      <c r="BB2" s="42"/>
      <c r="BC2" s="35"/>
      <c r="BD2" s="180" t="s">
        <v>17</v>
      </c>
      <c r="BE2" s="181"/>
      <c r="BF2" s="181"/>
      <c r="BG2" s="181"/>
      <c r="BH2" s="181"/>
      <c r="BI2" s="181"/>
      <c r="BJ2" s="181"/>
      <c r="BK2" s="181"/>
      <c r="BL2" s="181"/>
      <c r="BM2" s="181"/>
      <c r="BN2" s="181"/>
      <c r="BO2" s="181"/>
      <c r="BP2" s="182"/>
      <c r="BQ2" s="182"/>
      <c r="BR2" s="186"/>
      <c r="BS2" s="35"/>
      <c r="BT2" s="43"/>
    </row>
    <row r="3" spans="1:72" ht="17.25" customHeight="1" x14ac:dyDescent="0.2">
      <c r="A3" s="44" t="s">
        <v>18</v>
      </c>
      <c r="B3" s="45" t="s">
        <v>19</v>
      </c>
      <c r="C3" s="46"/>
      <c r="D3" s="47"/>
      <c r="E3" s="47"/>
      <c r="F3" s="47"/>
      <c r="G3" s="48"/>
      <c r="H3" s="49"/>
      <c r="I3" s="175"/>
      <c r="J3" s="177"/>
      <c r="K3" s="175"/>
      <c r="L3" s="175"/>
      <c r="M3" s="50"/>
      <c r="N3" s="51"/>
      <c r="O3" s="52"/>
      <c r="P3" s="53"/>
      <c r="Q3" s="54" t="s">
        <v>20</v>
      </c>
      <c r="R3" s="55"/>
      <c r="S3" s="56"/>
      <c r="T3" s="57"/>
      <c r="U3" s="184" t="s">
        <v>21</v>
      </c>
      <c r="V3" s="185"/>
      <c r="W3" s="179"/>
      <c r="X3" s="59"/>
      <c r="Y3" s="60"/>
      <c r="Z3" s="54" t="s">
        <v>22</v>
      </c>
      <c r="AA3" s="58"/>
      <c r="AB3" s="34"/>
      <c r="AC3" s="61"/>
      <c r="AD3" s="184" t="s">
        <v>23</v>
      </c>
      <c r="AE3" s="185"/>
      <c r="AF3" s="179"/>
      <c r="AG3" s="62"/>
      <c r="AH3" s="63"/>
      <c r="AI3" s="64"/>
      <c r="AJ3" s="55"/>
      <c r="AK3" s="56"/>
      <c r="AL3" s="53"/>
      <c r="AM3" s="180" t="s">
        <v>24</v>
      </c>
      <c r="AN3" s="181"/>
      <c r="AO3" s="183"/>
      <c r="AP3" s="65"/>
      <c r="AQ3" s="180" t="s">
        <v>25</v>
      </c>
      <c r="AR3" s="181"/>
      <c r="AS3" s="183"/>
      <c r="AT3" s="66"/>
      <c r="AU3" s="67"/>
      <c r="AV3" s="68"/>
      <c r="AW3" s="69"/>
      <c r="AX3" s="70"/>
      <c r="AY3" s="71"/>
      <c r="AZ3" s="71"/>
      <c r="BA3" s="71"/>
      <c r="BB3" s="71"/>
      <c r="BC3" s="72"/>
      <c r="BD3" s="180" t="s">
        <v>26</v>
      </c>
      <c r="BE3" s="181"/>
      <c r="BF3" s="183"/>
      <c r="BG3" s="180" t="s">
        <v>27</v>
      </c>
      <c r="BH3" s="181"/>
      <c r="BI3" s="183"/>
      <c r="BJ3" s="180" t="s">
        <v>28</v>
      </c>
      <c r="BK3" s="181"/>
      <c r="BL3" s="183"/>
      <c r="BM3" s="180" t="s">
        <v>29</v>
      </c>
      <c r="BN3" s="181"/>
      <c r="BO3" s="183"/>
      <c r="BP3" s="73"/>
      <c r="BQ3" s="69"/>
      <c r="BR3" s="70"/>
      <c r="BS3" s="53"/>
      <c r="BT3" s="43"/>
    </row>
    <row r="4" spans="1:72" ht="30" customHeight="1" x14ac:dyDescent="0.2">
      <c r="A4" s="74" t="s">
        <v>30</v>
      </c>
      <c r="B4" s="75" t="s">
        <v>31</v>
      </c>
      <c r="C4" s="76" t="s">
        <v>32</v>
      </c>
      <c r="D4" s="77" t="s">
        <v>33</v>
      </c>
      <c r="E4" s="77" t="s">
        <v>34</v>
      </c>
      <c r="F4" s="77" t="s">
        <v>35</v>
      </c>
      <c r="G4" s="78" t="s">
        <v>36</v>
      </c>
      <c r="H4" s="79"/>
      <c r="I4" s="175"/>
      <c r="J4" s="177"/>
      <c r="K4" s="175"/>
      <c r="L4" s="175"/>
      <c r="M4" s="80" t="s">
        <v>32</v>
      </c>
      <c r="N4" s="81" t="s">
        <v>37</v>
      </c>
      <c r="O4" s="82" t="s">
        <v>38</v>
      </c>
      <c r="P4" s="83" t="s">
        <v>32</v>
      </c>
      <c r="Q4" s="84" t="s">
        <v>39</v>
      </c>
      <c r="R4" s="81" t="s">
        <v>40</v>
      </c>
      <c r="S4" s="85" t="s">
        <v>41</v>
      </c>
      <c r="T4" s="86"/>
      <c r="U4" s="84" t="s">
        <v>40</v>
      </c>
      <c r="V4" s="81" t="s">
        <v>42</v>
      </c>
      <c r="W4" s="85" t="s">
        <v>43</v>
      </c>
      <c r="X4" s="87"/>
      <c r="Y4" s="88" t="s">
        <v>44</v>
      </c>
      <c r="Z4" s="84" t="s">
        <v>39</v>
      </c>
      <c r="AA4" s="81" t="s">
        <v>40</v>
      </c>
      <c r="AB4" s="85" t="s">
        <v>41</v>
      </c>
      <c r="AC4" s="89"/>
      <c r="AD4" s="90" t="s">
        <v>40</v>
      </c>
      <c r="AE4" s="81" t="s">
        <v>42</v>
      </c>
      <c r="AF4" s="85" t="s">
        <v>43</v>
      </c>
      <c r="AG4" s="91"/>
      <c r="AH4" s="88" t="s">
        <v>45</v>
      </c>
      <c r="AI4" s="90" t="s">
        <v>46</v>
      </c>
      <c r="AJ4" s="81" t="s">
        <v>47</v>
      </c>
      <c r="AK4" s="85" t="s">
        <v>48</v>
      </c>
      <c r="AL4" s="83" t="s">
        <v>32</v>
      </c>
      <c r="AM4" s="92" t="s">
        <v>39</v>
      </c>
      <c r="AN4" s="93" t="s">
        <v>40</v>
      </c>
      <c r="AO4" s="94" t="s">
        <v>41</v>
      </c>
      <c r="AP4" s="95" t="s">
        <v>49</v>
      </c>
      <c r="AQ4" s="92" t="s">
        <v>39</v>
      </c>
      <c r="AR4" s="93" t="s">
        <v>40</v>
      </c>
      <c r="AS4" s="94" t="s">
        <v>41</v>
      </c>
      <c r="AT4" s="96" t="s">
        <v>50</v>
      </c>
      <c r="AU4" s="81" t="s">
        <v>51</v>
      </c>
      <c r="AV4" s="97" t="s">
        <v>52</v>
      </c>
      <c r="AW4" s="81" t="s">
        <v>53</v>
      </c>
      <c r="AX4" s="82" t="s">
        <v>54</v>
      </c>
      <c r="AY4" s="98" t="s">
        <v>55</v>
      </c>
      <c r="AZ4" s="99"/>
      <c r="BA4" s="100" t="s">
        <v>56</v>
      </c>
      <c r="BB4" s="100" t="s">
        <v>48</v>
      </c>
      <c r="BC4" s="101" t="s">
        <v>32</v>
      </c>
      <c r="BD4" s="92" t="s">
        <v>57</v>
      </c>
      <c r="BE4" s="102" t="s">
        <v>58</v>
      </c>
      <c r="BF4" s="94" t="s">
        <v>59</v>
      </c>
      <c r="BG4" s="92" t="s">
        <v>57</v>
      </c>
      <c r="BH4" s="102" t="s">
        <v>58</v>
      </c>
      <c r="BI4" s="94" t="s">
        <v>60</v>
      </c>
      <c r="BJ4" s="92" t="s">
        <v>57</v>
      </c>
      <c r="BK4" s="102" t="s">
        <v>58</v>
      </c>
      <c r="BL4" s="94" t="s">
        <v>61</v>
      </c>
      <c r="BM4" s="92" t="s">
        <v>57</v>
      </c>
      <c r="BN4" s="102" t="s">
        <v>58</v>
      </c>
      <c r="BO4" s="94" t="s">
        <v>62</v>
      </c>
      <c r="BP4" s="90" t="s">
        <v>63</v>
      </c>
      <c r="BQ4" s="81" t="s">
        <v>56</v>
      </c>
      <c r="BR4" s="85" t="s">
        <v>64</v>
      </c>
      <c r="BS4" s="83" t="s">
        <v>32</v>
      </c>
      <c r="BT4" s="103"/>
    </row>
    <row r="5" spans="1:72" ht="24.95" customHeight="1" x14ac:dyDescent="0.2">
      <c r="A5" s="104">
        <f>IF(C5,RANK(B5,$B$5:$B$16),"")</f>
        <v>1</v>
      </c>
      <c r="B5" s="105">
        <f t="shared" ref="B5:B16" si="0">IF(C5,(O5+AK5+BB5+BR5),"")</f>
        <v>297</v>
      </c>
      <c r="C5" s="106">
        <v>1223</v>
      </c>
      <c r="D5" s="107" t="s">
        <v>65</v>
      </c>
      <c r="E5" s="107" t="s">
        <v>66</v>
      </c>
      <c r="F5" s="107" t="s">
        <v>67</v>
      </c>
      <c r="G5" s="107" t="s">
        <v>68</v>
      </c>
      <c r="H5" s="108" t="s">
        <v>5</v>
      </c>
      <c r="I5" s="109">
        <f t="shared" ref="I5:I16" si="1">IF(C5,N5,"")</f>
        <v>1</v>
      </c>
      <c r="J5" s="110"/>
      <c r="K5" s="111" t="str">
        <f t="shared" ref="K5:K16" si="2">IF(C5,BA5,"")</f>
        <v/>
      </c>
      <c r="L5" s="109">
        <f t="shared" ref="L5:L16" si="3">IF(C5,BL5,"")</f>
        <v>31</v>
      </c>
      <c r="M5" s="112">
        <f t="shared" ref="M5:M16" si="4">IF($C5,$C5,"")</f>
        <v>1223</v>
      </c>
      <c r="N5" s="113">
        <v>1</v>
      </c>
      <c r="O5" s="114">
        <v>150</v>
      </c>
      <c r="P5" s="115">
        <f t="shared" ref="P5:P16" si="5">IF($C5,$C5,"")</f>
        <v>1223</v>
      </c>
      <c r="Q5" s="116">
        <v>0</v>
      </c>
      <c r="R5" s="113">
        <v>0</v>
      </c>
      <c r="S5" s="117">
        <v>0</v>
      </c>
      <c r="T5" s="118">
        <f t="shared" ref="T5:T16" si="6">IF(S5&lt;&gt;"",Q5*3600+R5*60+S5,"")</f>
        <v>0</v>
      </c>
      <c r="U5" s="119"/>
      <c r="V5" s="120"/>
      <c r="W5" s="121"/>
      <c r="X5" s="122" t="str">
        <f t="shared" ref="X5:X16" si="7">IF(W5&lt;&gt;"",U5*60+V5+W5/100,"")</f>
        <v/>
      </c>
      <c r="Y5" s="122" t="str">
        <f t="shared" ref="Y5:Y16" si="8">IF(W5&lt;&gt;"",X5-T5,"")</f>
        <v/>
      </c>
      <c r="Z5" s="116">
        <v>0</v>
      </c>
      <c r="AA5" s="113">
        <v>0</v>
      </c>
      <c r="AB5" s="117">
        <v>0</v>
      </c>
      <c r="AC5" s="118">
        <f t="shared" ref="AC5:AC16" si="9">IF(AB5&lt;&gt;"",Z5*3600+AA5*60+AB5,"")</f>
        <v>0</v>
      </c>
      <c r="AD5" s="123"/>
      <c r="AE5" s="124"/>
      <c r="AF5" s="121"/>
      <c r="AG5" s="122" t="str">
        <f t="shared" ref="AG5:AG16" si="10">IF(AF5&lt;&gt;"",AD5*60+AE5+AF5/100,"")</f>
        <v/>
      </c>
      <c r="AH5" s="122" t="str">
        <f t="shared" ref="AH5:AH16" si="11">IF(AF5&lt;&gt;"",AG5-AC5,"")</f>
        <v/>
      </c>
      <c r="AI5" s="125" t="str">
        <f t="shared" ref="AI5:AI16" si="12">IF(OR(Y5&lt;&gt;"",AH5&lt;&gt;""),MIN(Y5,AH5),"")</f>
        <v/>
      </c>
      <c r="AJ5" s="126" t="str">
        <f t="shared" ref="AJ5:AJ16" si="13">IF(AI5&lt;&gt;"",RANK(AI5,$AI$5:$AI$16,1),"")</f>
        <v/>
      </c>
      <c r="AK5" s="114">
        <v>0</v>
      </c>
      <c r="AL5" s="115">
        <f t="shared" ref="AL5:AL16" si="14">IF($C5,$C5,"")</f>
        <v>1223</v>
      </c>
      <c r="AM5" s="123"/>
      <c r="AN5" s="124"/>
      <c r="AO5" s="127"/>
      <c r="AP5" s="122" t="str">
        <f t="shared" ref="AP5:AP16" si="15">IF(AO5&lt;&gt;"",AM5*3600+AN5*60+AO5,"")</f>
        <v/>
      </c>
      <c r="AQ5" s="123"/>
      <c r="AR5" s="124"/>
      <c r="AS5" s="127"/>
      <c r="AT5" s="125" t="str">
        <f t="shared" ref="AT5:AT16" si="16">IF(AS5&lt;&gt;"",AQ5*3600+AR5*60+AS5,"")</f>
        <v/>
      </c>
      <c r="AU5" s="126" t="str">
        <f t="shared" ref="AU5:AU16" si="17">IF(AO5&lt;&gt;"",AT5-AP5,"")</f>
        <v/>
      </c>
      <c r="AV5" s="128">
        <v>0</v>
      </c>
      <c r="AW5" s="129">
        <v>0</v>
      </c>
      <c r="AX5" s="127"/>
      <c r="AY5" s="122" t="str">
        <f t="shared" ref="AY5:AY16" si="18">IF(AX5&lt;&gt;"",AX5-AW5,"")</f>
        <v/>
      </c>
      <c r="AZ5" s="122" t="str">
        <f t="shared" ref="AZ5:AZ16" si="19">IF(AT5&lt;&gt;"",AY5*10000-AU5,"")</f>
        <v/>
      </c>
      <c r="BA5" s="122" t="str">
        <f t="shared" ref="BA5:BA16" si="20">IF(AX5&lt;&gt;"",RANK(AZ5,$AZ$5:$AZ$16,0),"")</f>
        <v/>
      </c>
      <c r="BB5" s="130">
        <v>0</v>
      </c>
      <c r="BC5" s="115">
        <f t="shared" ref="BC5:BC16" si="21">IF($C5,$C5,"")</f>
        <v>1223</v>
      </c>
      <c r="BD5" s="131">
        <v>31</v>
      </c>
      <c r="BE5" s="132"/>
      <c r="BF5" s="133">
        <f t="shared" ref="BF5:BF16" si="22">BE5+BD5</f>
        <v>31</v>
      </c>
      <c r="BG5" s="131">
        <v>21</v>
      </c>
      <c r="BH5" s="132"/>
      <c r="BI5" s="133">
        <f t="shared" ref="BI5:BI16" si="23">BH5+BG5</f>
        <v>21</v>
      </c>
      <c r="BJ5" s="131">
        <v>31</v>
      </c>
      <c r="BK5" s="132"/>
      <c r="BL5" s="133">
        <f t="shared" ref="BL5:BL16" si="24">BK5+BJ5</f>
        <v>31</v>
      </c>
      <c r="BM5" s="131">
        <v>31</v>
      </c>
      <c r="BN5" s="132"/>
      <c r="BO5" s="133">
        <f t="shared" ref="BO5:BO16" si="25">BN5+BM5</f>
        <v>31</v>
      </c>
      <c r="BP5" s="104">
        <f t="shared" ref="BP5:BP16" si="26">IF(BD5&lt;&gt;"",BO5+BL5+BI5+BF5,"")</f>
        <v>114</v>
      </c>
      <c r="BQ5" s="129">
        <f t="shared" ref="BQ5:BQ16" si="27">IF(BD5&lt;&gt;"",RANK(BP5,$BP$5:$BP$16,0),"")</f>
        <v>2</v>
      </c>
      <c r="BR5" s="114">
        <v>147</v>
      </c>
      <c r="BS5" s="115">
        <f t="shared" ref="BS5:BS16" si="28">IF($C5,$C5,"")</f>
        <v>1223</v>
      </c>
      <c r="BT5" s="134">
        <f>C1:C16</f>
        <v>1223</v>
      </c>
    </row>
    <row r="6" spans="1:72" ht="24.95" customHeight="1" x14ac:dyDescent="0.2">
      <c r="A6" s="104">
        <f>IF(C6,RANK(B6,$B$5:$B$16),"")</f>
        <v>2</v>
      </c>
      <c r="B6" s="105">
        <f t="shared" si="0"/>
        <v>291</v>
      </c>
      <c r="C6" s="106">
        <v>1242</v>
      </c>
      <c r="D6" s="107" t="s">
        <v>69</v>
      </c>
      <c r="E6" s="107" t="s">
        <v>70</v>
      </c>
      <c r="F6" s="107" t="s">
        <v>71</v>
      </c>
      <c r="G6" s="107" t="s">
        <v>68</v>
      </c>
      <c r="H6" s="108" t="s">
        <v>5</v>
      </c>
      <c r="I6" s="109">
        <f t="shared" si="1"/>
        <v>4</v>
      </c>
      <c r="J6" s="110"/>
      <c r="K6" s="111" t="str">
        <f t="shared" si="2"/>
        <v/>
      </c>
      <c r="L6" s="109">
        <f t="shared" si="3"/>
        <v>31</v>
      </c>
      <c r="M6" s="112">
        <f t="shared" si="4"/>
        <v>1242</v>
      </c>
      <c r="N6" s="113">
        <v>4</v>
      </c>
      <c r="O6" s="114">
        <v>141</v>
      </c>
      <c r="P6" s="115">
        <f t="shared" si="5"/>
        <v>1242</v>
      </c>
      <c r="Q6" s="116">
        <v>0</v>
      </c>
      <c r="R6" s="113">
        <v>0</v>
      </c>
      <c r="S6" s="117">
        <v>0</v>
      </c>
      <c r="T6" s="118">
        <f t="shared" si="6"/>
        <v>0</v>
      </c>
      <c r="U6" s="119"/>
      <c r="V6" s="120"/>
      <c r="W6" s="121"/>
      <c r="X6" s="122" t="str">
        <f t="shared" si="7"/>
        <v/>
      </c>
      <c r="Y6" s="122" t="str">
        <f t="shared" si="8"/>
        <v/>
      </c>
      <c r="Z6" s="116">
        <v>0</v>
      </c>
      <c r="AA6" s="113">
        <v>0</v>
      </c>
      <c r="AB6" s="117">
        <v>0</v>
      </c>
      <c r="AC6" s="118">
        <f t="shared" si="9"/>
        <v>0</v>
      </c>
      <c r="AD6" s="123"/>
      <c r="AE6" s="124"/>
      <c r="AF6" s="121"/>
      <c r="AG6" s="122" t="str">
        <f t="shared" si="10"/>
        <v/>
      </c>
      <c r="AH6" s="122" t="str">
        <f t="shared" si="11"/>
        <v/>
      </c>
      <c r="AI6" s="125" t="str">
        <f t="shared" si="12"/>
        <v/>
      </c>
      <c r="AJ6" s="126" t="str">
        <f t="shared" si="13"/>
        <v/>
      </c>
      <c r="AK6" s="114">
        <v>0</v>
      </c>
      <c r="AL6" s="115">
        <f t="shared" si="14"/>
        <v>1242</v>
      </c>
      <c r="AM6" s="123"/>
      <c r="AN6" s="124"/>
      <c r="AO6" s="127"/>
      <c r="AP6" s="122" t="str">
        <f t="shared" si="15"/>
        <v/>
      </c>
      <c r="AQ6" s="123"/>
      <c r="AR6" s="124"/>
      <c r="AS6" s="127"/>
      <c r="AT6" s="125" t="str">
        <f t="shared" si="16"/>
        <v/>
      </c>
      <c r="AU6" s="126" t="str">
        <f t="shared" si="17"/>
        <v/>
      </c>
      <c r="AV6" s="128">
        <v>0</v>
      </c>
      <c r="AW6" s="129">
        <v>0</v>
      </c>
      <c r="AX6" s="127"/>
      <c r="AY6" s="122" t="str">
        <f t="shared" si="18"/>
        <v/>
      </c>
      <c r="AZ6" s="122" t="str">
        <f t="shared" si="19"/>
        <v/>
      </c>
      <c r="BA6" s="122" t="str">
        <f t="shared" si="20"/>
        <v/>
      </c>
      <c r="BB6" s="130">
        <v>0</v>
      </c>
      <c r="BC6" s="115">
        <f t="shared" si="21"/>
        <v>1242</v>
      </c>
      <c r="BD6" s="131">
        <v>28</v>
      </c>
      <c r="BE6" s="132"/>
      <c r="BF6" s="133">
        <f t="shared" si="22"/>
        <v>28</v>
      </c>
      <c r="BG6" s="131">
        <v>26</v>
      </c>
      <c r="BH6" s="132"/>
      <c r="BI6" s="133">
        <f t="shared" si="23"/>
        <v>26</v>
      </c>
      <c r="BJ6" s="131">
        <v>31</v>
      </c>
      <c r="BK6" s="132"/>
      <c r="BL6" s="133">
        <f t="shared" si="24"/>
        <v>31</v>
      </c>
      <c r="BM6" s="131">
        <v>31</v>
      </c>
      <c r="BN6" s="132"/>
      <c r="BO6" s="133">
        <f t="shared" si="25"/>
        <v>31</v>
      </c>
      <c r="BP6" s="104">
        <f t="shared" si="26"/>
        <v>116</v>
      </c>
      <c r="BQ6" s="129">
        <f t="shared" si="27"/>
        <v>1</v>
      </c>
      <c r="BR6" s="114">
        <v>150</v>
      </c>
      <c r="BS6" s="115">
        <f t="shared" si="28"/>
        <v>1242</v>
      </c>
      <c r="BT6" s="134">
        <f>C1:C16</f>
        <v>1242</v>
      </c>
    </row>
    <row r="7" spans="1:72" ht="24.95" customHeight="1" x14ac:dyDescent="0.2">
      <c r="A7" s="104">
        <f>IF(C7,RANK(B7,$B$5:$B$16),"")</f>
        <v>3</v>
      </c>
      <c r="B7" s="105">
        <f t="shared" si="0"/>
        <v>288</v>
      </c>
      <c r="C7" s="106">
        <v>1237</v>
      </c>
      <c r="D7" s="107" t="s">
        <v>72</v>
      </c>
      <c r="E7" s="107" t="s">
        <v>73</v>
      </c>
      <c r="F7" s="107" t="s">
        <v>74</v>
      </c>
      <c r="G7" s="107" t="s">
        <v>68</v>
      </c>
      <c r="H7" s="108" t="s">
        <v>5</v>
      </c>
      <c r="I7" s="109">
        <f t="shared" si="1"/>
        <v>2</v>
      </c>
      <c r="J7" s="110"/>
      <c r="K7" s="111" t="str">
        <f t="shared" si="2"/>
        <v/>
      </c>
      <c r="L7" s="109">
        <f t="shared" si="3"/>
        <v>26</v>
      </c>
      <c r="M7" s="112">
        <f t="shared" si="4"/>
        <v>1237</v>
      </c>
      <c r="N7" s="113">
        <v>2</v>
      </c>
      <c r="O7" s="114">
        <v>147</v>
      </c>
      <c r="P7" s="115">
        <f t="shared" si="5"/>
        <v>1237</v>
      </c>
      <c r="Q7" s="116">
        <v>0</v>
      </c>
      <c r="R7" s="113">
        <v>0</v>
      </c>
      <c r="S7" s="117">
        <v>0</v>
      </c>
      <c r="T7" s="118">
        <f t="shared" si="6"/>
        <v>0</v>
      </c>
      <c r="U7" s="119"/>
      <c r="V7" s="120"/>
      <c r="W7" s="121"/>
      <c r="X7" s="122" t="str">
        <f t="shared" si="7"/>
        <v/>
      </c>
      <c r="Y7" s="122" t="str">
        <f t="shared" si="8"/>
        <v/>
      </c>
      <c r="Z7" s="116">
        <v>0</v>
      </c>
      <c r="AA7" s="113">
        <v>0</v>
      </c>
      <c r="AB7" s="117">
        <v>0</v>
      </c>
      <c r="AC7" s="118">
        <f t="shared" si="9"/>
        <v>0</v>
      </c>
      <c r="AD7" s="123"/>
      <c r="AE7" s="124"/>
      <c r="AF7" s="121"/>
      <c r="AG7" s="122" t="str">
        <f t="shared" si="10"/>
        <v/>
      </c>
      <c r="AH7" s="122" t="str">
        <f t="shared" si="11"/>
        <v/>
      </c>
      <c r="AI7" s="125" t="str">
        <f t="shared" si="12"/>
        <v/>
      </c>
      <c r="AJ7" s="126" t="str">
        <f t="shared" si="13"/>
        <v/>
      </c>
      <c r="AK7" s="114">
        <v>0</v>
      </c>
      <c r="AL7" s="115">
        <f t="shared" si="14"/>
        <v>1237</v>
      </c>
      <c r="AM7" s="123"/>
      <c r="AN7" s="124"/>
      <c r="AO7" s="127"/>
      <c r="AP7" s="122" t="str">
        <f t="shared" si="15"/>
        <v/>
      </c>
      <c r="AQ7" s="123"/>
      <c r="AR7" s="124"/>
      <c r="AS7" s="127"/>
      <c r="AT7" s="125" t="str">
        <f t="shared" si="16"/>
        <v/>
      </c>
      <c r="AU7" s="126" t="str">
        <f t="shared" si="17"/>
        <v/>
      </c>
      <c r="AV7" s="128">
        <v>0</v>
      </c>
      <c r="AW7" s="129">
        <v>0</v>
      </c>
      <c r="AX7" s="127"/>
      <c r="AY7" s="122" t="str">
        <f t="shared" si="18"/>
        <v/>
      </c>
      <c r="AZ7" s="122" t="str">
        <f t="shared" si="19"/>
        <v/>
      </c>
      <c r="BA7" s="122" t="str">
        <f t="shared" si="20"/>
        <v/>
      </c>
      <c r="BB7" s="130">
        <v>0</v>
      </c>
      <c r="BC7" s="115">
        <f t="shared" si="21"/>
        <v>1237</v>
      </c>
      <c r="BD7" s="131">
        <v>26</v>
      </c>
      <c r="BE7" s="132"/>
      <c r="BF7" s="133">
        <f t="shared" si="22"/>
        <v>26</v>
      </c>
      <c r="BG7" s="131">
        <v>21</v>
      </c>
      <c r="BH7" s="132"/>
      <c r="BI7" s="133">
        <f t="shared" si="23"/>
        <v>21</v>
      </c>
      <c r="BJ7" s="131">
        <v>26</v>
      </c>
      <c r="BK7" s="132"/>
      <c r="BL7" s="133">
        <f t="shared" si="24"/>
        <v>26</v>
      </c>
      <c r="BM7" s="131">
        <v>21</v>
      </c>
      <c r="BN7" s="132"/>
      <c r="BO7" s="133">
        <f t="shared" si="25"/>
        <v>21</v>
      </c>
      <c r="BP7" s="104">
        <f t="shared" si="26"/>
        <v>94</v>
      </c>
      <c r="BQ7" s="129">
        <f t="shared" si="27"/>
        <v>4</v>
      </c>
      <c r="BR7" s="114">
        <v>141</v>
      </c>
      <c r="BS7" s="115">
        <f t="shared" si="28"/>
        <v>1237</v>
      </c>
      <c r="BT7" s="135">
        <f>C1:C16</f>
        <v>1237</v>
      </c>
    </row>
    <row r="8" spans="1:72" ht="24.95" customHeight="1" x14ac:dyDescent="0.2">
      <c r="A8" s="104">
        <v>4</v>
      </c>
      <c r="B8" s="105">
        <f t="shared" si="0"/>
        <v>288</v>
      </c>
      <c r="C8" s="106">
        <v>1244</v>
      </c>
      <c r="D8" s="107" t="s">
        <v>75</v>
      </c>
      <c r="E8" s="107" t="s">
        <v>76</v>
      </c>
      <c r="F8" s="107" t="s">
        <v>71</v>
      </c>
      <c r="G8" s="107" t="s">
        <v>68</v>
      </c>
      <c r="H8" s="108" t="s">
        <v>5</v>
      </c>
      <c r="I8" s="109">
        <f t="shared" si="1"/>
        <v>3</v>
      </c>
      <c r="J8" s="110"/>
      <c r="K8" s="111" t="str">
        <f t="shared" si="2"/>
        <v/>
      </c>
      <c r="L8" s="109">
        <f t="shared" si="3"/>
        <v>26</v>
      </c>
      <c r="M8" s="112">
        <f t="shared" si="4"/>
        <v>1244</v>
      </c>
      <c r="N8" s="113">
        <v>3</v>
      </c>
      <c r="O8" s="114">
        <v>144</v>
      </c>
      <c r="P8" s="115">
        <f t="shared" si="5"/>
        <v>1244</v>
      </c>
      <c r="Q8" s="116">
        <v>0</v>
      </c>
      <c r="R8" s="113">
        <v>0</v>
      </c>
      <c r="S8" s="117">
        <v>0</v>
      </c>
      <c r="T8" s="118">
        <f t="shared" si="6"/>
        <v>0</v>
      </c>
      <c r="U8" s="119"/>
      <c r="V8" s="120"/>
      <c r="W8" s="121"/>
      <c r="X8" s="122" t="str">
        <f t="shared" si="7"/>
        <v/>
      </c>
      <c r="Y8" s="122" t="str">
        <f t="shared" si="8"/>
        <v/>
      </c>
      <c r="Z8" s="116">
        <v>0</v>
      </c>
      <c r="AA8" s="113">
        <v>0</v>
      </c>
      <c r="AB8" s="117">
        <v>0</v>
      </c>
      <c r="AC8" s="118">
        <f t="shared" si="9"/>
        <v>0</v>
      </c>
      <c r="AD8" s="123"/>
      <c r="AE8" s="124"/>
      <c r="AF8" s="121"/>
      <c r="AG8" s="122" t="str">
        <f t="shared" si="10"/>
        <v/>
      </c>
      <c r="AH8" s="122" t="str">
        <f t="shared" si="11"/>
        <v/>
      </c>
      <c r="AI8" s="125" t="str">
        <f t="shared" si="12"/>
        <v/>
      </c>
      <c r="AJ8" s="126" t="str">
        <f t="shared" si="13"/>
        <v/>
      </c>
      <c r="AK8" s="114">
        <v>0</v>
      </c>
      <c r="AL8" s="115">
        <f t="shared" si="14"/>
        <v>1244</v>
      </c>
      <c r="AM8" s="123"/>
      <c r="AN8" s="124"/>
      <c r="AO8" s="127"/>
      <c r="AP8" s="122" t="str">
        <f t="shared" si="15"/>
        <v/>
      </c>
      <c r="AQ8" s="123"/>
      <c r="AR8" s="124"/>
      <c r="AS8" s="127"/>
      <c r="AT8" s="125" t="str">
        <f t="shared" si="16"/>
        <v/>
      </c>
      <c r="AU8" s="126" t="str">
        <f t="shared" si="17"/>
        <v/>
      </c>
      <c r="AV8" s="128">
        <v>0</v>
      </c>
      <c r="AW8" s="129">
        <v>0</v>
      </c>
      <c r="AX8" s="127"/>
      <c r="AY8" s="122" t="str">
        <f t="shared" si="18"/>
        <v/>
      </c>
      <c r="AZ8" s="122" t="str">
        <f t="shared" si="19"/>
        <v/>
      </c>
      <c r="BA8" s="122" t="str">
        <f t="shared" si="20"/>
        <v/>
      </c>
      <c r="BB8" s="130">
        <v>0</v>
      </c>
      <c r="BC8" s="115">
        <f t="shared" si="21"/>
        <v>1244</v>
      </c>
      <c r="BD8" s="131">
        <v>31</v>
      </c>
      <c r="BE8" s="132"/>
      <c r="BF8" s="133">
        <f t="shared" si="22"/>
        <v>31</v>
      </c>
      <c r="BG8" s="131">
        <v>21</v>
      </c>
      <c r="BH8" s="132"/>
      <c r="BI8" s="133">
        <f t="shared" si="23"/>
        <v>21</v>
      </c>
      <c r="BJ8" s="131">
        <v>26</v>
      </c>
      <c r="BK8" s="132"/>
      <c r="BL8" s="133">
        <f t="shared" si="24"/>
        <v>26</v>
      </c>
      <c r="BM8" s="131">
        <v>21</v>
      </c>
      <c r="BN8" s="132"/>
      <c r="BO8" s="133">
        <f t="shared" si="25"/>
        <v>21</v>
      </c>
      <c r="BP8" s="104">
        <f t="shared" si="26"/>
        <v>99</v>
      </c>
      <c r="BQ8" s="129">
        <f t="shared" si="27"/>
        <v>3</v>
      </c>
      <c r="BR8" s="114">
        <v>144</v>
      </c>
      <c r="BS8" s="115">
        <f t="shared" si="28"/>
        <v>1244</v>
      </c>
      <c r="BT8" s="136">
        <f>C1:C16</f>
        <v>1244</v>
      </c>
    </row>
    <row r="9" spans="1:72" ht="24.95" customHeight="1" x14ac:dyDescent="0.2">
      <c r="A9" s="104">
        <f>IF(C9,RANK(B9,$B$5:$B$16),"")</f>
        <v>5</v>
      </c>
      <c r="B9" s="105">
        <f t="shared" si="0"/>
        <v>273</v>
      </c>
      <c r="C9" s="106">
        <v>1225</v>
      </c>
      <c r="D9" s="107" t="s">
        <v>77</v>
      </c>
      <c r="E9" s="107" t="s">
        <v>78</v>
      </c>
      <c r="F9" s="107" t="s">
        <v>79</v>
      </c>
      <c r="G9" s="107" t="s">
        <v>68</v>
      </c>
      <c r="H9" s="108" t="s">
        <v>5</v>
      </c>
      <c r="I9" s="109">
        <f t="shared" si="1"/>
        <v>5</v>
      </c>
      <c r="J9" s="110"/>
      <c r="K9" s="111" t="str">
        <f t="shared" si="2"/>
        <v/>
      </c>
      <c r="L9" s="109">
        <f t="shared" si="3"/>
        <v>18</v>
      </c>
      <c r="M9" s="112">
        <f t="shared" si="4"/>
        <v>1225</v>
      </c>
      <c r="N9" s="113">
        <v>5</v>
      </c>
      <c r="O9" s="114">
        <v>138</v>
      </c>
      <c r="P9" s="115">
        <f t="shared" si="5"/>
        <v>1225</v>
      </c>
      <c r="Q9" s="116">
        <v>0</v>
      </c>
      <c r="R9" s="113">
        <v>0</v>
      </c>
      <c r="S9" s="117">
        <v>0</v>
      </c>
      <c r="T9" s="118">
        <f t="shared" si="6"/>
        <v>0</v>
      </c>
      <c r="U9" s="119"/>
      <c r="V9" s="120"/>
      <c r="W9" s="121"/>
      <c r="X9" s="122" t="str">
        <f t="shared" si="7"/>
        <v/>
      </c>
      <c r="Y9" s="122" t="str">
        <f t="shared" si="8"/>
        <v/>
      </c>
      <c r="Z9" s="116">
        <v>0</v>
      </c>
      <c r="AA9" s="113">
        <v>0</v>
      </c>
      <c r="AB9" s="117">
        <v>0</v>
      </c>
      <c r="AC9" s="118">
        <f t="shared" si="9"/>
        <v>0</v>
      </c>
      <c r="AD9" s="123"/>
      <c r="AE9" s="124"/>
      <c r="AF9" s="121"/>
      <c r="AG9" s="122" t="str">
        <f t="shared" si="10"/>
        <v/>
      </c>
      <c r="AH9" s="122" t="str">
        <f t="shared" si="11"/>
        <v/>
      </c>
      <c r="AI9" s="125" t="str">
        <f t="shared" si="12"/>
        <v/>
      </c>
      <c r="AJ9" s="126" t="str">
        <f t="shared" si="13"/>
        <v/>
      </c>
      <c r="AK9" s="114">
        <v>0</v>
      </c>
      <c r="AL9" s="115">
        <f t="shared" si="14"/>
        <v>1225</v>
      </c>
      <c r="AM9" s="123"/>
      <c r="AN9" s="124"/>
      <c r="AO9" s="127"/>
      <c r="AP9" s="122" t="str">
        <f t="shared" si="15"/>
        <v/>
      </c>
      <c r="AQ9" s="123"/>
      <c r="AR9" s="124"/>
      <c r="AS9" s="127"/>
      <c r="AT9" s="125" t="str">
        <f t="shared" si="16"/>
        <v/>
      </c>
      <c r="AU9" s="126" t="str">
        <f t="shared" si="17"/>
        <v/>
      </c>
      <c r="AV9" s="128">
        <v>0</v>
      </c>
      <c r="AW9" s="129">
        <v>0</v>
      </c>
      <c r="AX9" s="127"/>
      <c r="AY9" s="122" t="str">
        <f t="shared" si="18"/>
        <v/>
      </c>
      <c r="AZ9" s="122" t="str">
        <f t="shared" si="19"/>
        <v/>
      </c>
      <c r="BA9" s="122" t="str">
        <f t="shared" si="20"/>
        <v/>
      </c>
      <c r="BB9" s="130">
        <v>0</v>
      </c>
      <c r="BC9" s="115">
        <f t="shared" si="21"/>
        <v>1225</v>
      </c>
      <c r="BD9" s="131">
        <v>21</v>
      </c>
      <c r="BE9" s="132"/>
      <c r="BF9" s="133">
        <f t="shared" si="22"/>
        <v>21</v>
      </c>
      <c r="BG9" s="131">
        <v>16</v>
      </c>
      <c r="BH9" s="132"/>
      <c r="BI9" s="133">
        <f t="shared" si="23"/>
        <v>16</v>
      </c>
      <c r="BJ9" s="131">
        <v>18</v>
      </c>
      <c r="BK9" s="132"/>
      <c r="BL9" s="133">
        <f t="shared" si="24"/>
        <v>18</v>
      </c>
      <c r="BM9" s="131">
        <v>16</v>
      </c>
      <c r="BN9" s="132"/>
      <c r="BO9" s="133">
        <f t="shared" si="25"/>
        <v>16</v>
      </c>
      <c r="BP9" s="104">
        <f t="shared" si="26"/>
        <v>71</v>
      </c>
      <c r="BQ9" s="129">
        <f t="shared" si="27"/>
        <v>6</v>
      </c>
      <c r="BR9" s="114">
        <v>135</v>
      </c>
      <c r="BS9" s="115">
        <f t="shared" si="28"/>
        <v>1225</v>
      </c>
      <c r="BT9" s="134">
        <f>C1:C16</f>
        <v>1225</v>
      </c>
    </row>
    <row r="10" spans="1:72" ht="24.95" customHeight="1" x14ac:dyDescent="0.2">
      <c r="A10" s="104">
        <v>6</v>
      </c>
      <c r="B10" s="105">
        <f t="shared" si="0"/>
        <v>273</v>
      </c>
      <c r="C10" s="106">
        <v>1224</v>
      </c>
      <c r="D10" s="107" t="s">
        <v>80</v>
      </c>
      <c r="E10" s="107" t="s">
        <v>81</v>
      </c>
      <c r="F10" s="107" t="s">
        <v>67</v>
      </c>
      <c r="G10" s="107" t="s">
        <v>68</v>
      </c>
      <c r="H10" s="108" t="s">
        <v>5</v>
      </c>
      <c r="I10" s="109">
        <f t="shared" si="1"/>
        <v>6</v>
      </c>
      <c r="J10" s="110"/>
      <c r="K10" s="111" t="str">
        <f t="shared" si="2"/>
        <v/>
      </c>
      <c r="L10" s="109">
        <f t="shared" si="3"/>
        <v>23</v>
      </c>
      <c r="M10" s="112">
        <f t="shared" si="4"/>
        <v>1224</v>
      </c>
      <c r="N10" s="113">
        <v>6</v>
      </c>
      <c r="O10" s="114">
        <v>135</v>
      </c>
      <c r="P10" s="115">
        <f t="shared" si="5"/>
        <v>1224</v>
      </c>
      <c r="Q10" s="116">
        <v>0</v>
      </c>
      <c r="R10" s="113">
        <v>0</v>
      </c>
      <c r="S10" s="117">
        <v>0</v>
      </c>
      <c r="T10" s="118">
        <f t="shared" si="6"/>
        <v>0</v>
      </c>
      <c r="U10" s="119"/>
      <c r="V10" s="120"/>
      <c r="W10" s="121"/>
      <c r="X10" s="122" t="str">
        <f t="shared" si="7"/>
        <v/>
      </c>
      <c r="Y10" s="122" t="str">
        <f t="shared" si="8"/>
        <v/>
      </c>
      <c r="Z10" s="116">
        <v>0</v>
      </c>
      <c r="AA10" s="113">
        <v>0</v>
      </c>
      <c r="AB10" s="117">
        <v>0</v>
      </c>
      <c r="AC10" s="118">
        <f t="shared" si="9"/>
        <v>0</v>
      </c>
      <c r="AD10" s="123"/>
      <c r="AE10" s="124"/>
      <c r="AF10" s="121"/>
      <c r="AG10" s="122" t="str">
        <f t="shared" si="10"/>
        <v/>
      </c>
      <c r="AH10" s="122" t="str">
        <f t="shared" si="11"/>
        <v/>
      </c>
      <c r="AI10" s="125" t="str">
        <f t="shared" si="12"/>
        <v/>
      </c>
      <c r="AJ10" s="126" t="str">
        <f t="shared" si="13"/>
        <v/>
      </c>
      <c r="AK10" s="114">
        <v>0</v>
      </c>
      <c r="AL10" s="115">
        <f t="shared" si="14"/>
        <v>1224</v>
      </c>
      <c r="AM10" s="123"/>
      <c r="AN10" s="124"/>
      <c r="AO10" s="127"/>
      <c r="AP10" s="122" t="str">
        <f t="shared" si="15"/>
        <v/>
      </c>
      <c r="AQ10" s="123"/>
      <c r="AR10" s="124"/>
      <c r="AS10" s="127"/>
      <c r="AT10" s="125" t="str">
        <f t="shared" si="16"/>
        <v/>
      </c>
      <c r="AU10" s="126" t="str">
        <f t="shared" si="17"/>
        <v/>
      </c>
      <c r="AV10" s="128">
        <v>0</v>
      </c>
      <c r="AW10" s="129">
        <v>0</v>
      </c>
      <c r="AX10" s="127"/>
      <c r="AY10" s="122" t="str">
        <f t="shared" si="18"/>
        <v/>
      </c>
      <c r="AZ10" s="122" t="str">
        <f t="shared" si="19"/>
        <v/>
      </c>
      <c r="BA10" s="122" t="str">
        <f t="shared" si="20"/>
        <v/>
      </c>
      <c r="BB10" s="130">
        <v>0</v>
      </c>
      <c r="BC10" s="115">
        <f t="shared" si="21"/>
        <v>1224</v>
      </c>
      <c r="BD10" s="131">
        <v>10</v>
      </c>
      <c r="BE10" s="132"/>
      <c r="BF10" s="133">
        <f t="shared" si="22"/>
        <v>10</v>
      </c>
      <c r="BG10" s="131">
        <v>16</v>
      </c>
      <c r="BH10" s="132"/>
      <c r="BI10" s="133">
        <f t="shared" si="23"/>
        <v>16</v>
      </c>
      <c r="BJ10" s="131">
        <v>23</v>
      </c>
      <c r="BK10" s="132"/>
      <c r="BL10" s="133">
        <f t="shared" si="24"/>
        <v>23</v>
      </c>
      <c r="BM10" s="131">
        <v>26</v>
      </c>
      <c r="BN10" s="132"/>
      <c r="BO10" s="133">
        <f t="shared" si="25"/>
        <v>26</v>
      </c>
      <c r="BP10" s="104">
        <f t="shared" si="26"/>
        <v>75</v>
      </c>
      <c r="BQ10" s="129">
        <f t="shared" si="27"/>
        <v>5</v>
      </c>
      <c r="BR10" s="114">
        <v>138</v>
      </c>
      <c r="BS10" s="115">
        <f t="shared" si="28"/>
        <v>1224</v>
      </c>
      <c r="BT10" s="137">
        <f>C1:C16</f>
        <v>1224</v>
      </c>
    </row>
    <row r="11" spans="1:72" ht="24.95" customHeight="1" x14ac:dyDescent="0.2">
      <c r="A11" s="104">
        <f>IF(C11,RANK(B11,$B$5:$B$16),"")</f>
        <v>7</v>
      </c>
      <c r="B11" s="105">
        <f t="shared" si="0"/>
        <v>258</v>
      </c>
      <c r="C11" s="106">
        <v>1214</v>
      </c>
      <c r="D11" s="107" t="s">
        <v>82</v>
      </c>
      <c r="E11" s="107" t="s">
        <v>83</v>
      </c>
      <c r="F11" s="107" t="s">
        <v>84</v>
      </c>
      <c r="G11" s="107" t="s">
        <v>68</v>
      </c>
      <c r="H11" s="108" t="s">
        <v>5</v>
      </c>
      <c r="I11" s="109">
        <f t="shared" si="1"/>
        <v>7</v>
      </c>
      <c r="J11" s="110"/>
      <c r="K11" s="111" t="str">
        <f t="shared" si="2"/>
        <v/>
      </c>
      <c r="L11" s="109">
        <f t="shared" si="3"/>
        <v>11</v>
      </c>
      <c r="M11" s="112">
        <f t="shared" si="4"/>
        <v>1214</v>
      </c>
      <c r="N11" s="113">
        <v>7</v>
      </c>
      <c r="O11" s="114">
        <v>132</v>
      </c>
      <c r="P11" s="115">
        <f t="shared" si="5"/>
        <v>1214</v>
      </c>
      <c r="Q11" s="116">
        <v>0</v>
      </c>
      <c r="R11" s="113">
        <v>0</v>
      </c>
      <c r="S11" s="117">
        <v>0</v>
      </c>
      <c r="T11" s="118">
        <f t="shared" si="6"/>
        <v>0</v>
      </c>
      <c r="U11" s="119"/>
      <c r="V11" s="120"/>
      <c r="W11" s="121"/>
      <c r="X11" s="122" t="str">
        <f t="shared" si="7"/>
        <v/>
      </c>
      <c r="Y11" s="122" t="str">
        <f t="shared" si="8"/>
        <v/>
      </c>
      <c r="Z11" s="116">
        <v>0</v>
      </c>
      <c r="AA11" s="113">
        <v>0</v>
      </c>
      <c r="AB11" s="117">
        <v>0</v>
      </c>
      <c r="AC11" s="118">
        <f t="shared" si="9"/>
        <v>0</v>
      </c>
      <c r="AD11" s="123"/>
      <c r="AE11" s="124"/>
      <c r="AF11" s="121"/>
      <c r="AG11" s="122" t="str">
        <f t="shared" si="10"/>
        <v/>
      </c>
      <c r="AH11" s="122" t="str">
        <f t="shared" si="11"/>
        <v/>
      </c>
      <c r="AI11" s="125" t="str">
        <f t="shared" si="12"/>
        <v/>
      </c>
      <c r="AJ11" s="126" t="str">
        <f t="shared" si="13"/>
        <v/>
      </c>
      <c r="AK11" s="114">
        <v>0</v>
      </c>
      <c r="AL11" s="115">
        <f t="shared" si="14"/>
        <v>1214</v>
      </c>
      <c r="AM11" s="123"/>
      <c r="AN11" s="124"/>
      <c r="AO11" s="127"/>
      <c r="AP11" s="122" t="str">
        <f t="shared" si="15"/>
        <v/>
      </c>
      <c r="AQ11" s="123"/>
      <c r="AR11" s="124"/>
      <c r="AS11" s="127"/>
      <c r="AT11" s="125" t="str">
        <f t="shared" si="16"/>
        <v/>
      </c>
      <c r="AU11" s="126" t="str">
        <f t="shared" si="17"/>
        <v/>
      </c>
      <c r="AV11" s="128">
        <v>0</v>
      </c>
      <c r="AW11" s="129">
        <v>0</v>
      </c>
      <c r="AX11" s="127"/>
      <c r="AY11" s="122" t="str">
        <f t="shared" si="18"/>
        <v/>
      </c>
      <c r="AZ11" s="122" t="str">
        <f t="shared" si="19"/>
        <v/>
      </c>
      <c r="BA11" s="122" t="str">
        <f t="shared" si="20"/>
        <v/>
      </c>
      <c r="BB11" s="130">
        <v>0</v>
      </c>
      <c r="BC11" s="115">
        <f t="shared" si="21"/>
        <v>1214</v>
      </c>
      <c r="BD11" s="131">
        <v>10</v>
      </c>
      <c r="BE11" s="132"/>
      <c r="BF11" s="133">
        <f t="shared" si="22"/>
        <v>10</v>
      </c>
      <c r="BG11" s="131">
        <v>11</v>
      </c>
      <c r="BH11" s="132"/>
      <c r="BI11" s="133">
        <f t="shared" si="23"/>
        <v>11</v>
      </c>
      <c r="BJ11" s="131">
        <v>11</v>
      </c>
      <c r="BK11" s="132"/>
      <c r="BL11" s="133">
        <f t="shared" si="24"/>
        <v>11</v>
      </c>
      <c r="BM11" s="131">
        <v>18</v>
      </c>
      <c r="BN11" s="132"/>
      <c r="BO11" s="133">
        <f t="shared" si="25"/>
        <v>18</v>
      </c>
      <c r="BP11" s="104">
        <f t="shared" si="26"/>
        <v>50</v>
      </c>
      <c r="BQ11" s="129">
        <f t="shared" si="27"/>
        <v>9</v>
      </c>
      <c r="BR11" s="114">
        <v>126</v>
      </c>
      <c r="BS11" s="115">
        <f t="shared" si="28"/>
        <v>1214</v>
      </c>
      <c r="BT11" s="134">
        <f>C1:C16</f>
        <v>1214</v>
      </c>
    </row>
    <row r="12" spans="1:72" ht="24.95" customHeight="1" x14ac:dyDescent="0.2">
      <c r="A12" s="104">
        <v>8</v>
      </c>
      <c r="B12" s="105">
        <f t="shared" si="0"/>
        <v>258</v>
      </c>
      <c r="C12" s="106">
        <v>1221</v>
      </c>
      <c r="D12" s="107" t="s">
        <v>85</v>
      </c>
      <c r="E12" s="107" t="s">
        <v>86</v>
      </c>
      <c r="F12" s="107" t="s">
        <v>87</v>
      </c>
      <c r="G12" s="107" t="s">
        <v>68</v>
      </c>
      <c r="H12" s="108" t="s">
        <v>5</v>
      </c>
      <c r="I12" s="109">
        <f t="shared" si="1"/>
        <v>8</v>
      </c>
      <c r="J12" s="110"/>
      <c r="K12" s="111" t="str">
        <f t="shared" si="2"/>
        <v/>
      </c>
      <c r="L12" s="109">
        <f t="shared" si="3"/>
        <v>13</v>
      </c>
      <c r="M12" s="112">
        <f t="shared" si="4"/>
        <v>1221</v>
      </c>
      <c r="N12" s="113">
        <v>8</v>
      </c>
      <c r="O12" s="114">
        <v>129</v>
      </c>
      <c r="P12" s="115">
        <f t="shared" si="5"/>
        <v>1221</v>
      </c>
      <c r="Q12" s="116">
        <v>0</v>
      </c>
      <c r="R12" s="113">
        <v>0</v>
      </c>
      <c r="S12" s="117">
        <v>0</v>
      </c>
      <c r="T12" s="118">
        <f t="shared" si="6"/>
        <v>0</v>
      </c>
      <c r="U12" s="119"/>
      <c r="V12" s="120"/>
      <c r="W12" s="121"/>
      <c r="X12" s="122" t="str">
        <f t="shared" si="7"/>
        <v/>
      </c>
      <c r="Y12" s="122" t="str">
        <f t="shared" si="8"/>
        <v/>
      </c>
      <c r="Z12" s="116">
        <v>0</v>
      </c>
      <c r="AA12" s="113">
        <v>0</v>
      </c>
      <c r="AB12" s="117">
        <v>0</v>
      </c>
      <c r="AC12" s="118">
        <f t="shared" si="9"/>
        <v>0</v>
      </c>
      <c r="AD12" s="123"/>
      <c r="AE12" s="124"/>
      <c r="AF12" s="121"/>
      <c r="AG12" s="122" t="str">
        <f t="shared" si="10"/>
        <v/>
      </c>
      <c r="AH12" s="122" t="str">
        <f t="shared" si="11"/>
        <v/>
      </c>
      <c r="AI12" s="125" t="str">
        <f t="shared" si="12"/>
        <v/>
      </c>
      <c r="AJ12" s="126" t="str">
        <f t="shared" si="13"/>
        <v/>
      </c>
      <c r="AK12" s="114">
        <v>0</v>
      </c>
      <c r="AL12" s="115">
        <f t="shared" si="14"/>
        <v>1221</v>
      </c>
      <c r="AM12" s="123"/>
      <c r="AN12" s="124"/>
      <c r="AO12" s="127"/>
      <c r="AP12" s="122" t="str">
        <f t="shared" si="15"/>
        <v/>
      </c>
      <c r="AQ12" s="123"/>
      <c r="AR12" s="124"/>
      <c r="AS12" s="127"/>
      <c r="AT12" s="125" t="str">
        <f t="shared" si="16"/>
        <v/>
      </c>
      <c r="AU12" s="126" t="str">
        <f t="shared" si="17"/>
        <v/>
      </c>
      <c r="AV12" s="128">
        <v>0</v>
      </c>
      <c r="AW12" s="129">
        <v>0</v>
      </c>
      <c r="AX12" s="127"/>
      <c r="AY12" s="122" t="str">
        <f t="shared" si="18"/>
        <v/>
      </c>
      <c r="AZ12" s="122" t="str">
        <f t="shared" si="19"/>
        <v/>
      </c>
      <c r="BA12" s="122" t="str">
        <f t="shared" si="20"/>
        <v/>
      </c>
      <c r="BB12" s="130">
        <v>0</v>
      </c>
      <c r="BC12" s="115">
        <f t="shared" si="21"/>
        <v>1221</v>
      </c>
      <c r="BD12" s="131">
        <v>10</v>
      </c>
      <c r="BE12" s="132"/>
      <c r="BF12" s="133">
        <f t="shared" si="22"/>
        <v>10</v>
      </c>
      <c r="BG12" s="131">
        <v>16</v>
      </c>
      <c r="BH12" s="132"/>
      <c r="BI12" s="133">
        <f t="shared" si="23"/>
        <v>16</v>
      </c>
      <c r="BJ12" s="131">
        <v>13</v>
      </c>
      <c r="BK12" s="132"/>
      <c r="BL12" s="133">
        <f t="shared" si="24"/>
        <v>13</v>
      </c>
      <c r="BM12" s="131">
        <v>16</v>
      </c>
      <c r="BN12" s="132"/>
      <c r="BO12" s="133">
        <f t="shared" si="25"/>
        <v>16</v>
      </c>
      <c r="BP12" s="104">
        <f t="shared" si="26"/>
        <v>55</v>
      </c>
      <c r="BQ12" s="129">
        <f t="shared" si="27"/>
        <v>8</v>
      </c>
      <c r="BR12" s="114">
        <v>129</v>
      </c>
      <c r="BS12" s="115">
        <f t="shared" si="28"/>
        <v>1221</v>
      </c>
      <c r="BT12" s="138">
        <f>C1:C16</f>
        <v>1221</v>
      </c>
    </row>
    <row r="13" spans="1:72" ht="24.95" customHeight="1" x14ac:dyDescent="0.2">
      <c r="A13" s="104">
        <v>9</v>
      </c>
      <c r="B13" s="105">
        <f t="shared" si="0"/>
        <v>258</v>
      </c>
      <c r="C13" s="106">
        <v>1250</v>
      </c>
      <c r="D13" s="107" t="s">
        <v>88</v>
      </c>
      <c r="E13" s="107" t="s">
        <v>89</v>
      </c>
      <c r="F13" s="107" t="s">
        <v>87</v>
      </c>
      <c r="G13" s="107" t="s">
        <v>68</v>
      </c>
      <c r="H13" s="108" t="s">
        <v>5</v>
      </c>
      <c r="I13" s="109">
        <f t="shared" si="1"/>
        <v>9</v>
      </c>
      <c r="J13" s="110"/>
      <c r="K13" s="111" t="str">
        <f t="shared" si="2"/>
        <v/>
      </c>
      <c r="L13" s="109">
        <f t="shared" si="3"/>
        <v>23</v>
      </c>
      <c r="M13" s="112">
        <f t="shared" si="4"/>
        <v>1250</v>
      </c>
      <c r="N13" s="113">
        <v>9</v>
      </c>
      <c r="O13" s="114">
        <v>126</v>
      </c>
      <c r="P13" s="115">
        <f t="shared" si="5"/>
        <v>1250</v>
      </c>
      <c r="Q13" s="116">
        <v>0</v>
      </c>
      <c r="R13" s="113">
        <v>0</v>
      </c>
      <c r="S13" s="117">
        <v>0</v>
      </c>
      <c r="T13" s="118">
        <f t="shared" si="6"/>
        <v>0</v>
      </c>
      <c r="U13" s="119"/>
      <c r="V13" s="120"/>
      <c r="W13" s="121"/>
      <c r="X13" s="122" t="str">
        <f t="shared" si="7"/>
        <v/>
      </c>
      <c r="Y13" s="122" t="str">
        <f t="shared" si="8"/>
        <v/>
      </c>
      <c r="Z13" s="116">
        <v>0</v>
      </c>
      <c r="AA13" s="113">
        <v>0</v>
      </c>
      <c r="AB13" s="117">
        <v>0</v>
      </c>
      <c r="AC13" s="118">
        <f t="shared" si="9"/>
        <v>0</v>
      </c>
      <c r="AD13" s="123"/>
      <c r="AE13" s="124"/>
      <c r="AF13" s="121"/>
      <c r="AG13" s="122" t="str">
        <f t="shared" si="10"/>
        <v/>
      </c>
      <c r="AH13" s="122" t="str">
        <f t="shared" si="11"/>
        <v/>
      </c>
      <c r="AI13" s="125" t="str">
        <f t="shared" si="12"/>
        <v/>
      </c>
      <c r="AJ13" s="126" t="str">
        <f t="shared" si="13"/>
        <v/>
      </c>
      <c r="AK13" s="114">
        <v>0</v>
      </c>
      <c r="AL13" s="115">
        <f t="shared" si="14"/>
        <v>1250</v>
      </c>
      <c r="AM13" s="123"/>
      <c r="AN13" s="124"/>
      <c r="AO13" s="127"/>
      <c r="AP13" s="122" t="str">
        <f t="shared" si="15"/>
        <v/>
      </c>
      <c r="AQ13" s="123"/>
      <c r="AR13" s="124"/>
      <c r="AS13" s="127"/>
      <c r="AT13" s="125" t="str">
        <f t="shared" si="16"/>
        <v/>
      </c>
      <c r="AU13" s="126" t="str">
        <f t="shared" si="17"/>
        <v/>
      </c>
      <c r="AV13" s="128">
        <v>0</v>
      </c>
      <c r="AW13" s="129">
        <v>0</v>
      </c>
      <c r="AX13" s="127"/>
      <c r="AY13" s="122" t="str">
        <f t="shared" si="18"/>
        <v/>
      </c>
      <c r="AZ13" s="122" t="str">
        <f t="shared" si="19"/>
        <v/>
      </c>
      <c r="BA13" s="122" t="str">
        <f t="shared" si="20"/>
        <v/>
      </c>
      <c r="BB13" s="130">
        <v>0</v>
      </c>
      <c r="BC13" s="115">
        <f t="shared" si="21"/>
        <v>1250</v>
      </c>
      <c r="BD13" s="131">
        <v>8</v>
      </c>
      <c r="BE13" s="132"/>
      <c r="BF13" s="133">
        <f t="shared" si="22"/>
        <v>8</v>
      </c>
      <c r="BG13" s="131">
        <v>11</v>
      </c>
      <c r="BH13" s="132"/>
      <c r="BI13" s="133">
        <f t="shared" si="23"/>
        <v>11</v>
      </c>
      <c r="BJ13" s="131">
        <v>23</v>
      </c>
      <c r="BK13" s="132"/>
      <c r="BL13" s="133">
        <f t="shared" si="24"/>
        <v>23</v>
      </c>
      <c r="BM13" s="131">
        <v>16</v>
      </c>
      <c r="BN13" s="132"/>
      <c r="BO13" s="133">
        <f t="shared" si="25"/>
        <v>16</v>
      </c>
      <c r="BP13" s="104">
        <f t="shared" si="26"/>
        <v>58</v>
      </c>
      <c r="BQ13" s="129">
        <f t="shared" si="27"/>
        <v>7</v>
      </c>
      <c r="BR13" s="114">
        <v>132</v>
      </c>
      <c r="BS13" s="115">
        <f t="shared" si="28"/>
        <v>1250</v>
      </c>
      <c r="BT13" s="136">
        <f>C1:C16</f>
        <v>1250</v>
      </c>
    </row>
    <row r="14" spans="1:72" ht="24.95" customHeight="1" x14ac:dyDescent="0.2">
      <c r="A14" s="104">
        <f>IF(C14,RANK(B14,$B$5:$B$16),"")</f>
        <v>10</v>
      </c>
      <c r="B14" s="105">
        <f t="shared" si="0"/>
        <v>246</v>
      </c>
      <c r="C14" s="106">
        <v>1248</v>
      </c>
      <c r="D14" s="107" t="s">
        <v>90</v>
      </c>
      <c r="E14" s="107" t="s">
        <v>83</v>
      </c>
      <c r="F14" s="107" t="s">
        <v>91</v>
      </c>
      <c r="G14" s="107" t="s">
        <v>68</v>
      </c>
      <c r="H14" s="108" t="s">
        <v>5</v>
      </c>
      <c r="I14" s="109">
        <f t="shared" si="1"/>
        <v>10</v>
      </c>
      <c r="J14" s="110"/>
      <c r="K14" s="111" t="str">
        <f t="shared" si="2"/>
        <v/>
      </c>
      <c r="L14" s="109">
        <f t="shared" si="3"/>
        <v>16</v>
      </c>
      <c r="M14" s="112">
        <f t="shared" si="4"/>
        <v>1248</v>
      </c>
      <c r="N14" s="113">
        <v>10</v>
      </c>
      <c r="O14" s="114">
        <v>123</v>
      </c>
      <c r="P14" s="115">
        <f t="shared" si="5"/>
        <v>1248</v>
      </c>
      <c r="Q14" s="116">
        <v>0</v>
      </c>
      <c r="R14" s="113">
        <v>0</v>
      </c>
      <c r="S14" s="117">
        <v>0</v>
      </c>
      <c r="T14" s="118">
        <f t="shared" si="6"/>
        <v>0</v>
      </c>
      <c r="U14" s="119"/>
      <c r="V14" s="120"/>
      <c r="W14" s="121"/>
      <c r="X14" s="122" t="str">
        <f t="shared" si="7"/>
        <v/>
      </c>
      <c r="Y14" s="122" t="str">
        <f t="shared" si="8"/>
        <v/>
      </c>
      <c r="Z14" s="116">
        <v>0</v>
      </c>
      <c r="AA14" s="113">
        <v>0</v>
      </c>
      <c r="AB14" s="117">
        <v>0</v>
      </c>
      <c r="AC14" s="118">
        <f t="shared" si="9"/>
        <v>0</v>
      </c>
      <c r="AD14" s="123"/>
      <c r="AE14" s="124"/>
      <c r="AF14" s="121"/>
      <c r="AG14" s="122" t="str">
        <f t="shared" si="10"/>
        <v/>
      </c>
      <c r="AH14" s="122" t="str">
        <f t="shared" si="11"/>
        <v/>
      </c>
      <c r="AI14" s="125" t="str">
        <f t="shared" si="12"/>
        <v/>
      </c>
      <c r="AJ14" s="126" t="str">
        <f t="shared" si="13"/>
        <v/>
      </c>
      <c r="AK14" s="114">
        <v>0</v>
      </c>
      <c r="AL14" s="115">
        <f t="shared" si="14"/>
        <v>1248</v>
      </c>
      <c r="AM14" s="123"/>
      <c r="AN14" s="124"/>
      <c r="AO14" s="127"/>
      <c r="AP14" s="122" t="str">
        <f t="shared" si="15"/>
        <v/>
      </c>
      <c r="AQ14" s="123"/>
      <c r="AR14" s="124"/>
      <c r="AS14" s="127"/>
      <c r="AT14" s="125" t="str">
        <f t="shared" si="16"/>
        <v/>
      </c>
      <c r="AU14" s="126" t="str">
        <f t="shared" si="17"/>
        <v/>
      </c>
      <c r="AV14" s="128">
        <v>0</v>
      </c>
      <c r="AW14" s="129">
        <v>0</v>
      </c>
      <c r="AX14" s="127"/>
      <c r="AY14" s="122" t="str">
        <f t="shared" si="18"/>
        <v/>
      </c>
      <c r="AZ14" s="122" t="str">
        <f t="shared" si="19"/>
        <v/>
      </c>
      <c r="BA14" s="122" t="str">
        <f t="shared" si="20"/>
        <v/>
      </c>
      <c r="BB14" s="130">
        <v>0</v>
      </c>
      <c r="BC14" s="115">
        <f t="shared" si="21"/>
        <v>1248</v>
      </c>
      <c r="BD14" s="131">
        <v>6</v>
      </c>
      <c r="BE14" s="132"/>
      <c r="BF14" s="133">
        <f t="shared" si="22"/>
        <v>6</v>
      </c>
      <c r="BG14" s="131">
        <v>11</v>
      </c>
      <c r="BH14" s="132"/>
      <c r="BI14" s="133">
        <f t="shared" si="23"/>
        <v>11</v>
      </c>
      <c r="BJ14" s="131">
        <v>16</v>
      </c>
      <c r="BK14" s="132"/>
      <c r="BL14" s="133">
        <f t="shared" si="24"/>
        <v>16</v>
      </c>
      <c r="BM14" s="131">
        <v>11</v>
      </c>
      <c r="BN14" s="132"/>
      <c r="BO14" s="133">
        <f t="shared" si="25"/>
        <v>11</v>
      </c>
      <c r="BP14" s="104">
        <f t="shared" si="26"/>
        <v>44</v>
      </c>
      <c r="BQ14" s="129">
        <f t="shared" si="27"/>
        <v>10</v>
      </c>
      <c r="BR14" s="114">
        <v>123</v>
      </c>
      <c r="BS14" s="115">
        <f t="shared" si="28"/>
        <v>1248</v>
      </c>
      <c r="BT14" s="135">
        <f>C1:C16</f>
        <v>1248</v>
      </c>
    </row>
    <row r="15" spans="1:72" ht="24.95" customHeight="1" x14ac:dyDescent="0.2">
      <c r="A15" s="104">
        <f>IF(C15,RANK(B15,$B$5:$B$16),"")</f>
        <v>11</v>
      </c>
      <c r="B15" s="105">
        <f t="shared" si="0"/>
        <v>238</v>
      </c>
      <c r="C15" s="139">
        <v>1246</v>
      </c>
      <c r="D15" s="140" t="s">
        <v>92</v>
      </c>
      <c r="E15" s="140" t="s">
        <v>93</v>
      </c>
      <c r="F15" s="140" t="s">
        <v>94</v>
      </c>
      <c r="G15" s="140" t="s">
        <v>95</v>
      </c>
      <c r="H15" s="108" t="s">
        <v>5</v>
      </c>
      <c r="I15" s="109">
        <f t="shared" si="1"/>
        <v>11</v>
      </c>
      <c r="J15" s="110"/>
      <c r="K15" s="111" t="str">
        <f t="shared" si="2"/>
        <v/>
      </c>
      <c r="L15" s="109">
        <f t="shared" si="3"/>
        <v>3</v>
      </c>
      <c r="M15" s="112">
        <f t="shared" si="4"/>
        <v>1246</v>
      </c>
      <c r="N15" s="113">
        <v>11</v>
      </c>
      <c r="O15" s="114">
        <v>120</v>
      </c>
      <c r="P15" s="115">
        <f t="shared" si="5"/>
        <v>1246</v>
      </c>
      <c r="Q15" s="116">
        <v>0</v>
      </c>
      <c r="R15" s="113">
        <v>0</v>
      </c>
      <c r="S15" s="117">
        <v>0</v>
      </c>
      <c r="T15" s="118">
        <f t="shared" si="6"/>
        <v>0</v>
      </c>
      <c r="U15" s="119"/>
      <c r="V15" s="120"/>
      <c r="W15" s="121"/>
      <c r="X15" s="122" t="str">
        <f t="shared" si="7"/>
        <v/>
      </c>
      <c r="Y15" s="122" t="str">
        <f t="shared" si="8"/>
        <v/>
      </c>
      <c r="Z15" s="116">
        <v>0</v>
      </c>
      <c r="AA15" s="113">
        <v>0</v>
      </c>
      <c r="AB15" s="117">
        <v>0</v>
      </c>
      <c r="AC15" s="118">
        <f t="shared" si="9"/>
        <v>0</v>
      </c>
      <c r="AD15" s="123"/>
      <c r="AE15" s="124"/>
      <c r="AF15" s="121"/>
      <c r="AG15" s="122" t="str">
        <f t="shared" si="10"/>
        <v/>
      </c>
      <c r="AH15" s="122" t="str">
        <f t="shared" si="11"/>
        <v/>
      </c>
      <c r="AI15" s="125" t="str">
        <f t="shared" si="12"/>
        <v/>
      </c>
      <c r="AJ15" s="126" t="str">
        <f t="shared" si="13"/>
        <v/>
      </c>
      <c r="AK15" s="114">
        <v>0</v>
      </c>
      <c r="AL15" s="115">
        <f t="shared" si="14"/>
        <v>1246</v>
      </c>
      <c r="AM15" s="123"/>
      <c r="AN15" s="124"/>
      <c r="AO15" s="127"/>
      <c r="AP15" s="122" t="str">
        <f t="shared" si="15"/>
        <v/>
      </c>
      <c r="AQ15" s="123"/>
      <c r="AR15" s="124"/>
      <c r="AS15" s="127"/>
      <c r="AT15" s="125" t="str">
        <f t="shared" si="16"/>
        <v/>
      </c>
      <c r="AU15" s="126" t="str">
        <f t="shared" si="17"/>
        <v/>
      </c>
      <c r="AV15" s="128">
        <v>0</v>
      </c>
      <c r="AW15" s="129">
        <v>0</v>
      </c>
      <c r="AX15" s="127"/>
      <c r="AY15" s="122" t="str">
        <f t="shared" si="18"/>
        <v/>
      </c>
      <c r="AZ15" s="122" t="str">
        <f t="shared" si="19"/>
        <v/>
      </c>
      <c r="BA15" s="122" t="str">
        <f t="shared" si="20"/>
        <v/>
      </c>
      <c r="BB15" s="130">
        <v>0</v>
      </c>
      <c r="BC15" s="115">
        <f t="shared" si="21"/>
        <v>1246</v>
      </c>
      <c r="BD15" s="131">
        <v>3</v>
      </c>
      <c r="BE15" s="132"/>
      <c r="BF15" s="133">
        <f t="shared" si="22"/>
        <v>3</v>
      </c>
      <c r="BG15" s="131">
        <v>13</v>
      </c>
      <c r="BH15" s="132"/>
      <c r="BI15" s="133">
        <f t="shared" si="23"/>
        <v>13</v>
      </c>
      <c r="BJ15" s="131">
        <v>3</v>
      </c>
      <c r="BK15" s="132"/>
      <c r="BL15" s="133">
        <f t="shared" si="24"/>
        <v>3</v>
      </c>
      <c r="BM15" s="131">
        <v>16</v>
      </c>
      <c r="BN15" s="132"/>
      <c r="BO15" s="133">
        <f t="shared" si="25"/>
        <v>16</v>
      </c>
      <c r="BP15" s="104">
        <f t="shared" si="26"/>
        <v>35</v>
      </c>
      <c r="BQ15" s="129">
        <f t="shared" si="27"/>
        <v>12</v>
      </c>
      <c r="BR15" s="114">
        <v>118</v>
      </c>
      <c r="BS15" s="115">
        <f t="shared" si="28"/>
        <v>1246</v>
      </c>
      <c r="BT15" s="136">
        <f>C1:C16</f>
        <v>1246</v>
      </c>
    </row>
    <row r="16" spans="1:72" ht="24.95" customHeight="1" x14ac:dyDescent="0.2">
      <c r="A16" s="104">
        <v>12</v>
      </c>
      <c r="B16" s="105">
        <f t="shared" si="0"/>
        <v>238</v>
      </c>
      <c r="C16" s="106">
        <v>1249</v>
      </c>
      <c r="D16" s="107" t="s">
        <v>96</v>
      </c>
      <c r="E16" s="107" t="s">
        <v>97</v>
      </c>
      <c r="F16" s="107" t="s">
        <v>91</v>
      </c>
      <c r="G16" s="107" t="s">
        <v>68</v>
      </c>
      <c r="H16" s="108" t="s">
        <v>5</v>
      </c>
      <c r="I16" s="109">
        <f t="shared" si="1"/>
        <v>12</v>
      </c>
      <c r="J16" s="110"/>
      <c r="K16" s="111" t="str">
        <f t="shared" si="2"/>
        <v/>
      </c>
      <c r="L16" s="109">
        <f t="shared" si="3"/>
        <v>8</v>
      </c>
      <c r="M16" s="112">
        <f t="shared" si="4"/>
        <v>1249</v>
      </c>
      <c r="N16" s="113">
        <v>12</v>
      </c>
      <c r="O16" s="114">
        <v>118</v>
      </c>
      <c r="P16" s="115">
        <f t="shared" si="5"/>
        <v>1249</v>
      </c>
      <c r="Q16" s="116">
        <v>0</v>
      </c>
      <c r="R16" s="113">
        <v>0</v>
      </c>
      <c r="S16" s="117">
        <v>0</v>
      </c>
      <c r="T16" s="118">
        <f t="shared" si="6"/>
        <v>0</v>
      </c>
      <c r="U16" s="119"/>
      <c r="V16" s="120"/>
      <c r="W16" s="121"/>
      <c r="X16" s="122" t="str">
        <f t="shared" si="7"/>
        <v/>
      </c>
      <c r="Y16" s="122" t="str">
        <f t="shared" si="8"/>
        <v/>
      </c>
      <c r="Z16" s="116">
        <v>0</v>
      </c>
      <c r="AA16" s="113">
        <v>0</v>
      </c>
      <c r="AB16" s="117">
        <v>0</v>
      </c>
      <c r="AC16" s="118">
        <f t="shared" si="9"/>
        <v>0</v>
      </c>
      <c r="AD16" s="123"/>
      <c r="AE16" s="124"/>
      <c r="AF16" s="121"/>
      <c r="AG16" s="122" t="str">
        <f t="shared" si="10"/>
        <v/>
      </c>
      <c r="AH16" s="122" t="str">
        <f t="shared" si="11"/>
        <v/>
      </c>
      <c r="AI16" s="125" t="str">
        <f t="shared" si="12"/>
        <v/>
      </c>
      <c r="AJ16" s="126" t="str">
        <f t="shared" si="13"/>
        <v/>
      </c>
      <c r="AK16" s="114">
        <v>0</v>
      </c>
      <c r="AL16" s="115">
        <f t="shared" si="14"/>
        <v>1249</v>
      </c>
      <c r="AM16" s="123"/>
      <c r="AN16" s="124"/>
      <c r="AO16" s="127"/>
      <c r="AP16" s="122" t="str">
        <f t="shared" si="15"/>
        <v/>
      </c>
      <c r="AQ16" s="123"/>
      <c r="AR16" s="124"/>
      <c r="AS16" s="127"/>
      <c r="AT16" s="125" t="str">
        <f t="shared" si="16"/>
        <v/>
      </c>
      <c r="AU16" s="126" t="str">
        <f t="shared" si="17"/>
        <v/>
      </c>
      <c r="AV16" s="128">
        <v>0</v>
      </c>
      <c r="AW16" s="129">
        <v>0</v>
      </c>
      <c r="AX16" s="127"/>
      <c r="AY16" s="122" t="str">
        <f t="shared" si="18"/>
        <v/>
      </c>
      <c r="AZ16" s="122" t="str">
        <f t="shared" si="19"/>
        <v/>
      </c>
      <c r="BA16" s="122" t="str">
        <f t="shared" si="20"/>
        <v/>
      </c>
      <c r="BB16" s="130">
        <v>0</v>
      </c>
      <c r="BC16" s="115">
        <f t="shared" si="21"/>
        <v>1249</v>
      </c>
      <c r="BD16" s="131">
        <v>8</v>
      </c>
      <c r="BE16" s="132"/>
      <c r="BF16" s="133">
        <f t="shared" si="22"/>
        <v>8</v>
      </c>
      <c r="BG16" s="131">
        <v>11</v>
      </c>
      <c r="BH16" s="132"/>
      <c r="BI16" s="133">
        <f t="shared" si="23"/>
        <v>11</v>
      </c>
      <c r="BJ16" s="131">
        <v>8</v>
      </c>
      <c r="BK16" s="132"/>
      <c r="BL16" s="133">
        <f t="shared" si="24"/>
        <v>8</v>
      </c>
      <c r="BM16" s="131">
        <v>16</v>
      </c>
      <c r="BN16" s="132"/>
      <c r="BO16" s="133">
        <f t="shared" si="25"/>
        <v>16</v>
      </c>
      <c r="BP16" s="104">
        <f t="shared" si="26"/>
        <v>43</v>
      </c>
      <c r="BQ16" s="129">
        <f t="shared" si="27"/>
        <v>11</v>
      </c>
      <c r="BR16" s="114">
        <v>120</v>
      </c>
      <c r="BS16" s="115">
        <f t="shared" si="28"/>
        <v>1249</v>
      </c>
      <c r="BT16" s="134">
        <f>C1:C16</f>
        <v>1249</v>
      </c>
    </row>
  </sheetData>
  <mergeCells count="16">
    <mergeCell ref="BD2:BR2"/>
    <mergeCell ref="BD3:BF3"/>
    <mergeCell ref="BG3:BI3"/>
    <mergeCell ref="BJ3:BL3"/>
    <mergeCell ref="BM3:BO3"/>
    <mergeCell ref="N2:O2"/>
    <mergeCell ref="Q2:AK2"/>
    <mergeCell ref="AM3:AO3"/>
    <mergeCell ref="AQ3:AS3"/>
    <mergeCell ref="AD3:AF3"/>
    <mergeCell ref="U3:W3"/>
    <mergeCell ref="A2:B2"/>
    <mergeCell ref="I2:I4"/>
    <mergeCell ref="J2:J4"/>
    <mergeCell ref="K2:K4"/>
    <mergeCell ref="L2:L4"/>
  </mergeCells>
  <conditionalFormatting sqref="G1:H4 H5:H16">
    <cfRule type="cellIs" dxfId="4" priority="1" stopIfTrue="1" operator="equal">
      <formula>"D"</formula>
    </cfRule>
  </conditionalFormatting>
  <pageMargins left="0.39370100000000002" right="0.39370100000000002" top="0.39370100000000002" bottom="0.39370100000000002" header="0.11811000000000001" footer="0.11811000000000001"/>
  <pageSetup scale="85" orientation="landscape"/>
  <headerFooter>
    <oddHeader>&amp;C&amp;"+,Regular"&amp;14&amp;K000000POU</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7"/>
  <sheetViews>
    <sheetView showGridLines="0" topLeftCell="B1" workbookViewId="0">
      <selection activeCell="Q1" sqref="Q1:AX1048576"/>
    </sheetView>
  </sheetViews>
  <sheetFormatPr baseColWidth="10" defaultColWidth="11" defaultRowHeight="12.75" customHeight="1" x14ac:dyDescent="0.2"/>
  <cols>
    <col min="1" max="2" width="5.875" style="141" customWidth="1"/>
    <col min="3" max="3" width="7.5" style="141" customWidth="1"/>
    <col min="4" max="4" width="14.875" style="141" customWidth="1"/>
    <col min="5" max="5" width="8.5" style="141" customWidth="1"/>
    <col min="6" max="6" width="20.625" style="141" customWidth="1"/>
    <col min="7" max="8" width="5" style="141" customWidth="1"/>
    <col min="9" max="9" width="11" style="141" hidden="1" customWidth="1"/>
    <col min="10" max="10" width="5.125" style="141" hidden="1" customWidth="1"/>
    <col min="11" max="13" width="11" style="141" hidden="1" customWidth="1"/>
    <col min="14" max="14" width="6" style="141" customWidth="1"/>
    <col min="15" max="15" width="6.625" style="141" customWidth="1"/>
    <col min="16" max="16" width="11" style="141" hidden="1" customWidth="1"/>
    <col min="17" max="20" width="5.375" style="141" hidden="1" customWidth="1"/>
    <col min="21" max="23" width="5.875" style="141" hidden="1" customWidth="1"/>
    <col min="24" max="24" width="6.875" style="141" hidden="1" customWidth="1"/>
    <col min="25" max="25" width="8.375" style="141" hidden="1" customWidth="1"/>
    <col min="26" max="29" width="6.875" style="141" hidden="1" customWidth="1"/>
    <col min="30" max="32" width="5.875" style="141" hidden="1" customWidth="1"/>
    <col min="33" max="33" width="7.125" style="141" hidden="1" customWidth="1"/>
    <col min="34" max="34" width="9.125" style="141" hidden="1" customWidth="1"/>
    <col min="35" max="35" width="8.5" style="141" hidden="1" customWidth="1"/>
    <col min="36" max="36" width="5" style="141" hidden="1" customWidth="1"/>
    <col min="37" max="37" width="5.125" style="141" hidden="1" customWidth="1"/>
    <col min="38" max="38" width="11" style="141" hidden="1" customWidth="1"/>
    <col min="39" max="50" width="6.625" style="141" hidden="1" customWidth="1"/>
    <col min="51" max="55" width="11" style="141" hidden="1" customWidth="1"/>
    <col min="56" max="57" width="5.5" style="141" customWidth="1"/>
    <col min="58" max="58" width="5.625" style="141" customWidth="1"/>
    <col min="59" max="60" width="5.5" style="141" customWidth="1"/>
    <col min="61" max="68" width="5.875" style="141" customWidth="1"/>
    <col min="69" max="69" width="4.625" style="141" customWidth="1"/>
    <col min="70" max="70" width="7.125" style="141" customWidth="1"/>
    <col min="71" max="71" width="11" style="141" hidden="1" customWidth="1"/>
    <col min="72" max="73" width="11" style="141" customWidth="1"/>
    <col min="74" max="16384" width="11" style="141"/>
  </cols>
  <sheetData>
    <row r="1" spans="1:72" ht="39" customHeight="1" x14ac:dyDescent="0.2">
      <c r="A1" s="20"/>
      <c r="B1" s="21"/>
      <c r="C1" s="20"/>
      <c r="D1" s="22"/>
      <c r="E1" s="22"/>
      <c r="F1" s="22"/>
      <c r="G1" s="22"/>
      <c r="H1" s="22"/>
      <c r="I1" s="22"/>
      <c r="J1" s="23"/>
      <c r="K1" s="22"/>
      <c r="L1" s="22"/>
      <c r="M1" s="21"/>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4"/>
      <c r="BR1" s="25"/>
      <c r="BS1" s="26"/>
      <c r="BT1" s="27"/>
    </row>
    <row r="2" spans="1:72" ht="17.25" customHeight="1" x14ac:dyDescent="0.2">
      <c r="A2" s="172" t="s">
        <v>12</v>
      </c>
      <c r="B2" s="173"/>
      <c r="C2" s="28">
        <f>SUBTOTAL(3,D5:D27)</f>
        <v>23</v>
      </c>
      <c r="D2" s="29" t="s">
        <v>98</v>
      </c>
      <c r="E2" s="30"/>
      <c r="F2" s="30"/>
      <c r="G2" s="31"/>
      <c r="H2" s="32"/>
      <c r="I2" s="174" t="s">
        <v>14</v>
      </c>
      <c r="J2" s="176" t="s">
        <v>15</v>
      </c>
      <c r="K2" s="174" t="s">
        <v>16</v>
      </c>
      <c r="L2" s="174" t="s">
        <v>17</v>
      </c>
      <c r="M2" s="33"/>
      <c r="N2" s="178" t="s">
        <v>14</v>
      </c>
      <c r="O2" s="179"/>
      <c r="P2" s="35"/>
      <c r="Q2" s="180" t="s">
        <v>15</v>
      </c>
      <c r="R2" s="181"/>
      <c r="S2" s="181"/>
      <c r="T2" s="182"/>
      <c r="U2" s="181"/>
      <c r="V2" s="181"/>
      <c r="W2" s="181"/>
      <c r="X2" s="182"/>
      <c r="Y2" s="182"/>
      <c r="Z2" s="181"/>
      <c r="AA2" s="181"/>
      <c r="AB2" s="181"/>
      <c r="AC2" s="182"/>
      <c r="AD2" s="181"/>
      <c r="AE2" s="181"/>
      <c r="AF2" s="181"/>
      <c r="AG2" s="181"/>
      <c r="AH2" s="181"/>
      <c r="AI2" s="181"/>
      <c r="AJ2" s="181"/>
      <c r="AK2" s="183"/>
      <c r="AL2" s="35"/>
      <c r="AM2" s="36"/>
      <c r="AN2" s="37"/>
      <c r="AO2" s="37"/>
      <c r="AP2" s="38"/>
      <c r="AQ2" s="39"/>
      <c r="AR2" s="40" t="s">
        <v>16</v>
      </c>
      <c r="AS2" s="39"/>
      <c r="AT2" s="30"/>
      <c r="AU2" s="30"/>
      <c r="AV2" s="30"/>
      <c r="AW2" s="30"/>
      <c r="AX2" s="41"/>
      <c r="AY2" s="42"/>
      <c r="AZ2" s="42"/>
      <c r="BA2" s="42"/>
      <c r="BB2" s="42"/>
      <c r="BC2" s="35"/>
      <c r="BD2" s="180" t="s">
        <v>17</v>
      </c>
      <c r="BE2" s="181"/>
      <c r="BF2" s="181"/>
      <c r="BG2" s="181"/>
      <c r="BH2" s="181"/>
      <c r="BI2" s="181"/>
      <c r="BJ2" s="181"/>
      <c r="BK2" s="181"/>
      <c r="BL2" s="181"/>
      <c r="BM2" s="181"/>
      <c r="BN2" s="181"/>
      <c r="BO2" s="181"/>
      <c r="BP2" s="182"/>
      <c r="BQ2" s="182"/>
      <c r="BR2" s="186"/>
      <c r="BS2" s="35"/>
      <c r="BT2" s="43"/>
    </row>
    <row r="3" spans="1:72" ht="17.25" customHeight="1" x14ac:dyDescent="0.2">
      <c r="A3" s="44" t="s">
        <v>18</v>
      </c>
      <c r="B3" s="45" t="s">
        <v>19</v>
      </c>
      <c r="C3" s="46"/>
      <c r="D3" s="47"/>
      <c r="E3" s="47"/>
      <c r="F3" s="47"/>
      <c r="G3" s="48"/>
      <c r="H3" s="49"/>
      <c r="I3" s="175"/>
      <c r="J3" s="177"/>
      <c r="K3" s="175"/>
      <c r="L3" s="175"/>
      <c r="M3" s="50"/>
      <c r="N3" s="51"/>
      <c r="O3" s="52"/>
      <c r="P3" s="53"/>
      <c r="Q3" s="54" t="s">
        <v>20</v>
      </c>
      <c r="R3" s="55"/>
      <c r="S3" s="56"/>
      <c r="T3" s="57"/>
      <c r="U3" s="184" t="s">
        <v>21</v>
      </c>
      <c r="V3" s="185"/>
      <c r="W3" s="179"/>
      <c r="X3" s="59"/>
      <c r="Y3" s="60"/>
      <c r="Z3" s="54" t="s">
        <v>22</v>
      </c>
      <c r="AA3" s="58"/>
      <c r="AB3" s="34"/>
      <c r="AC3" s="61"/>
      <c r="AD3" s="184" t="s">
        <v>23</v>
      </c>
      <c r="AE3" s="185"/>
      <c r="AF3" s="179"/>
      <c r="AG3" s="62"/>
      <c r="AH3" s="63"/>
      <c r="AI3" s="64"/>
      <c r="AJ3" s="55"/>
      <c r="AK3" s="56"/>
      <c r="AL3" s="53"/>
      <c r="AM3" s="180" t="s">
        <v>24</v>
      </c>
      <c r="AN3" s="181"/>
      <c r="AO3" s="183"/>
      <c r="AP3" s="65"/>
      <c r="AQ3" s="180" t="s">
        <v>25</v>
      </c>
      <c r="AR3" s="181"/>
      <c r="AS3" s="183"/>
      <c r="AT3" s="66"/>
      <c r="AU3" s="67"/>
      <c r="AV3" s="68"/>
      <c r="AW3" s="69"/>
      <c r="AX3" s="70"/>
      <c r="AY3" s="71"/>
      <c r="AZ3" s="71"/>
      <c r="BA3" s="71"/>
      <c r="BB3" s="71"/>
      <c r="BC3" s="72"/>
      <c r="BD3" s="180" t="s">
        <v>26</v>
      </c>
      <c r="BE3" s="181"/>
      <c r="BF3" s="183"/>
      <c r="BG3" s="180" t="s">
        <v>27</v>
      </c>
      <c r="BH3" s="181"/>
      <c r="BI3" s="183"/>
      <c r="BJ3" s="180" t="s">
        <v>28</v>
      </c>
      <c r="BK3" s="181"/>
      <c r="BL3" s="183"/>
      <c r="BM3" s="180" t="s">
        <v>29</v>
      </c>
      <c r="BN3" s="181"/>
      <c r="BO3" s="183"/>
      <c r="BP3" s="73"/>
      <c r="BQ3" s="69"/>
      <c r="BR3" s="70"/>
      <c r="BS3" s="53"/>
      <c r="BT3" s="43"/>
    </row>
    <row r="4" spans="1:72" ht="30" customHeight="1" x14ac:dyDescent="0.2">
      <c r="A4" s="74" t="s">
        <v>30</v>
      </c>
      <c r="B4" s="75" t="s">
        <v>31</v>
      </c>
      <c r="C4" s="76" t="s">
        <v>32</v>
      </c>
      <c r="D4" s="77" t="s">
        <v>33</v>
      </c>
      <c r="E4" s="77" t="s">
        <v>34</v>
      </c>
      <c r="F4" s="77" t="s">
        <v>35</v>
      </c>
      <c r="G4" s="78" t="s">
        <v>36</v>
      </c>
      <c r="H4" s="79"/>
      <c r="I4" s="175"/>
      <c r="J4" s="177"/>
      <c r="K4" s="175"/>
      <c r="L4" s="175"/>
      <c r="M4" s="80" t="s">
        <v>32</v>
      </c>
      <c r="N4" s="81" t="s">
        <v>37</v>
      </c>
      <c r="O4" s="82" t="s">
        <v>38</v>
      </c>
      <c r="P4" s="83" t="s">
        <v>32</v>
      </c>
      <c r="Q4" s="84" t="s">
        <v>39</v>
      </c>
      <c r="R4" s="81" t="s">
        <v>40</v>
      </c>
      <c r="S4" s="85" t="s">
        <v>41</v>
      </c>
      <c r="T4" s="86"/>
      <c r="U4" s="84" t="s">
        <v>40</v>
      </c>
      <c r="V4" s="81" t="s">
        <v>42</v>
      </c>
      <c r="W4" s="85" t="s">
        <v>43</v>
      </c>
      <c r="X4" s="87"/>
      <c r="Y4" s="88" t="s">
        <v>44</v>
      </c>
      <c r="Z4" s="84" t="s">
        <v>39</v>
      </c>
      <c r="AA4" s="81" t="s">
        <v>40</v>
      </c>
      <c r="AB4" s="85" t="s">
        <v>41</v>
      </c>
      <c r="AC4" s="89"/>
      <c r="AD4" s="90" t="s">
        <v>40</v>
      </c>
      <c r="AE4" s="81" t="s">
        <v>42</v>
      </c>
      <c r="AF4" s="85" t="s">
        <v>43</v>
      </c>
      <c r="AG4" s="91"/>
      <c r="AH4" s="88" t="s">
        <v>45</v>
      </c>
      <c r="AI4" s="90" t="s">
        <v>46</v>
      </c>
      <c r="AJ4" s="81" t="s">
        <v>47</v>
      </c>
      <c r="AK4" s="85" t="s">
        <v>48</v>
      </c>
      <c r="AL4" s="83" t="s">
        <v>32</v>
      </c>
      <c r="AM4" s="92" t="s">
        <v>39</v>
      </c>
      <c r="AN4" s="93" t="s">
        <v>40</v>
      </c>
      <c r="AO4" s="94" t="s">
        <v>41</v>
      </c>
      <c r="AP4" s="95" t="s">
        <v>49</v>
      </c>
      <c r="AQ4" s="92" t="s">
        <v>39</v>
      </c>
      <c r="AR4" s="93" t="s">
        <v>40</v>
      </c>
      <c r="AS4" s="94" t="s">
        <v>41</v>
      </c>
      <c r="AT4" s="96" t="s">
        <v>50</v>
      </c>
      <c r="AU4" s="81" t="s">
        <v>51</v>
      </c>
      <c r="AV4" s="97" t="s">
        <v>52</v>
      </c>
      <c r="AW4" s="81" t="s">
        <v>53</v>
      </c>
      <c r="AX4" s="82" t="s">
        <v>54</v>
      </c>
      <c r="AY4" s="98" t="s">
        <v>55</v>
      </c>
      <c r="AZ4" s="99"/>
      <c r="BA4" s="100" t="s">
        <v>56</v>
      </c>
      <c r="BB4" s="100" t="s">
        <v>48</v>
      </c>
      <c r="BC4" s="101" t="s">
        <v>32</v>
      </c>
      <c r="BD4" s="92" t="s">
        <v>57</v>
      </c>
      <c r="BE4" s="102" t="s">
        <v>58</v>
      </c>
      <c r="BF4" s="94" t="s">
        <v>59</v>
      </c>
      <c r="BG4" s="92" t="s">
        <v>57</v>
      </c>
      <c r="BH4" s="102" t="s">
        <v>58</v>
      </c>
      <c r="BI4" s="94" t="s">
        <v>60</v>
      </c>
      <c r="BJ4" s="92" t="s">
        <v>57</v>
      </c>
      <c r="BK4" s="102" t="s">
        <v>58</v>
      </c>
      <c r="BL4" s="94" t="s">
        <v>61</v>
      </c>
      <c r="BM4" s="92" t="s">
        <v>57</v>
      </c>
      <c r="BN4" s="102" t="s">
        <v>58</v>
      </c>
      <c r="BO4" s="94" t="s">
        <v>62</v>
      </c>
      <c r="BP4" s="90" t="s">
        <v>63</v>
      </c>
      <c r="BQ4" s="81" t="s">
        <v>56</v>
      </c>
      <c r="BR4" s="85" t="s">
        <v>64</v>
      </c>
      <c r="BS4" s="83" t="s">
        <v>32</v>
      </c>
      <c r="BT4" s="103"/>
    </row>
    <row r="5" spans="1:72" ht="24.95" customHeight="1" x14ac:dyDescent="0.2">
      <c r="A5" s="104">
        <f t="shared" ref="A5:A15" si="0">IF(C5,RANK(B5,$B$5:$B$27),"")</f>
        <v>1</v>
      </c>
      <c r="B5" s="105">
        <f t="shared" ref="B5:B27" si="1">IF(C5,(O5+AK5+BB5+BR5),"")</f>
        <v>300</v>
      </c>
      <c r="C5" s="106">
        <v>1065</v>
      </c>
      <c r="D5" s="107" t="s">
        <v>99</v>
      </c>
      <c r="E5" s="107" t="s">
        <v>100</v>
      </c>
      <c r="F5" s="107" t="s">
        <v>101</v>
      </c>
      <c r="G5" s="107" t="s">
        <v>68</v>
      </c>
      <c r="H5" s="108" t="s">
        <v>7</v>
      </c>
      <c r="I5" s="109">
        <f t="shared" ref="I5:I27" si="2">IF(C5,N5,"")</f>
        <v>1</v>
      </c>
      <c r="J5" s="110" t="str">
        <f t="shared" ref="J5:J27" si="3">IF(C5,AJ5,"")</f>
        <v/>
      </c>
      <c r="K5" s="111" t="str">
        <f t="shared" ref="K5:K27" si="4">IF(C5,BA5,"")</f>
        <v/>
      </c>
      <c r="L5" s="109">
        <f t="shared" ref="L5:L27" si="5">IF(C5,BL5,"")</f>
        <v>31</v>
      </c>
      <c r="M5" s="112">
        <f t="shared" ref="M5:M27" si="6">IF($C5,$C5,"")</f>
        <v>1065</v>
      </c>
      <c r="N5" s="113">
        <v>1</v>
      </c>
      <c r="O5" s="114">
        <v>150</v>
      </c>
      <c r="P5" s="115">
        <f t="shared" ref="P5:P27" si="7">IF($C5,$C5,"")</f>
        <v>1065</v>
      </c>
      <c r="Q5" s="116">
        <v>0</v>
      </c>
      <c r="R5" s="113">
        <v>0</v>
      </c>
      <c r="S5" s="117">
        <v>0</v>
      </c>
      <c r="T5" s="118">
        <f t="shared" ref="T5:T27" si="8">IF(S5&lt;&gt;"",Q5*3600+R5*60+S5,"")</f>
        <v>0</v>
      </c>
      <c r="U5" s="119"/>
      <c r="V5" s="120"/>
      <c r="W5" s="121"/>
      <c r="X5" s="122" t="str">
        <f t="shared" ref="X5:X27" si="9">IF(W5&lt;&gt;"",U5*60+V5+W5/100,"")</f>
        <v/>
      </c>
      <c r="Y5" s="122" t="str">
        <f t="shared" ref="Y5:Y27" si="10">IF(W5&lt;&gt;"",X5-T5,"")</f>
        <v/>
      </c>
      <c r="Z5" s="116">
        <v>0</v>
      </c>
      <c r="AA5" s="113">
        <v>0</v>
      </c>
      <c r="AB5" s="117">
        <v>0</v>
      </c>
      <c r="AC5" s="118">
        <f t="shared" ref="AC5:AC27" si="11">IF(AB5&lt;&gt;"",Z5*3600+AA5*60+AB5,"")</f>
        <v>0</v>
      </c>
      <c r="AD5" s="123"/>
      <c r="AE5" s="124"/>
      <c r="AF5" s="121"/>
      <c r="AG5" s="122" t="str">
        <f t="shared" ref="AG5:AG27" si="12">IF(AF5&lt;&gt;"",AD5*60+AE5+AF5/100,"")</f>
        <v/>
      </c>
      <c r="AH5" s="122" t="str">
        <f t="shared" ref="AH5:AH27" si="13">IF(AF5&lt;&gt;"",AG5-AC5,"")</f>
        <v/>
      </c>
      <c r="AI5" s="125" t="str">
        <f t="shared" ref="AI5:AI27" si="14">IF(OR(Y5&lt;&gt;"",AH5&lt;&gt;""),MIN(Y5,AH5),"")</f>
        <v/>
      </c>
      <c r="AJ5" s="126" t="str">
        <f t="shared" ref="AJ5:AJ27" si="15">IF(AI5&lt;&gt;"",RANK(AI5,$AI$5:$AI$27,1),"")</f>
        <v/>
      </c>
      <c r="AK5" s="114">
        <v>0</v>
      </c>
      <c r="AL5" s="115">
        <f t="shared" ref="AL5:AL27" si="16">IF($C5,$C5,"")</f>
        <v>1065</v>
      </c>
      <c r="AM5" s="123"/>
      <c r="AN5" s="124"/>
      <c r="AO5" s="127"/>
      <c r="AP5" s="122" t="str">
        <f t="shared" ref="AP5:AP27" si="17">IF(AO5&lt;&gt;"",AM5*3600+AN5*60+AO5,"")</f>
        <v/>
      </c>
      <c r="AQ5" s="123"/>
      <c r="AR5" s="124"/>
      <c r="AS5" s="127"/>
      <c r="AT5" s="125" t="str">
        <f t="shared" ref="AT5:AT27" si="18">IF(AS5&lt;&gt;"",AQ5*3600+AR5*60+AS5,"")</f>
        <v/>
      </c>
      <c r="AU5" s="126" t="str">
        <f t="shared" ref="AU5:AU27" si="19">IF(AO5&lt;&gt;"",AT5-AP5,"")</f>
        <v/>
      </c>
      <c r="AV5" s="128">
        <v>0</v>
      </c>
      <c r="AW5" s="129">
        <v>0</v>
      </c>
      <c r="AX5" s="127"/>
      <c r="AY5" s="122" t="str">
        <f t="shared" ref="AY5:AY27" si="20">IF(AX5&lt;&gt;"",AX5-AW5,"")</f>
        <v/>
      </c>
      <c r="AZ5" s="122" t="str">
        <f t="shared" ref="AZ5:AZ27" si="21">IF(AT5&lt;&gt;"",AY5*10000-AU5,"")</f>
        <v/>
      </c>
      <c r="BA5" s="122" t="str">
        <f t="shared" ref="BA5:BA27" si="22">IF(AX5&lt;&gt;"",RANK(AZ5,$AZ$5:$AZ$27,0),"")</f>
        <v/>
      </c>
      <c r="BB5" s="130">
        <v>0</v>
      </c>
      <c r="BC5" s="115">
        <f t="shared" ref="BC5:BC27" si="23">IF($C5,$C5,"")</f>
        <v>1065</v>
      </c>
      <c r="BD5" s="131">
        <v>31</v>
      </c>
      <c r="BE5" s="132"/>
      <c r="BF5" s="133">
        <f t="shared" ref="BF5:BF27" si="24">BE5+BD5</f>
        <v>31</v>
      </c>
      <c r="BG5" s="131">
        <v>26</v>
      </c>
      <c r="BH5" s="132"/>
      <c r="BI5" s="133">
        <f t="shared" ref="BI5:BI27" si="25">BH5+BG5</f>
        <v>26</v>
      </c>
      <c r="BJ5" s="131">
        <v>31</v>
      </c>
      <c r="BK5" s="132"/>
      <c r="BL5" s="133">
        <f t="shared" ref="BL5:BL27" si="26">BK5+BJ5</f>
        <v>31</v>
      </c>
      <c r="BM5" s="131">
        <v>26</v>
      </c>
      <c r="BN5" s="132"/>
      <c r="BO5" s="133">
        <f t="shared" ref="BO5:BO27" si="27">BN5+BM5</f>
        <v>26</v>
      </c>
      <c r="BP5" s="104">
        <f t="shared" ref="BP5:BP27" si="28">IF(BD5&lt;&gt;"",BO5+BL5+BI5+BF5,"")</f>
        <v>114</v>
      </c>
      <c r="BQ5" s="129">
        <f t="shared" ref="BQ5:BQ10" si="29">IF(BD5&lt;&gt;"",RANK(BP5,$BP$5:$BP$27,0),"")</f>
        <v>1</v>
      </c>
      <c r="BR5" s="114">
        <v>150</v>
      </c>
      <c r="BS5" s="115">
        <f t="shared" ref="BS5:BS27" si="30">IF($C5,$C5,"")</f>
        <v>1065</v>
      </c>
      <c r="BT5" s="137">
        <f>C1:C27</f>
        <v>1065</v>
      </c>
    </row>
    <row r="6" spans="1:72" ht="24.95" customHeight="1" x14ac:dyDescent="0.2">
      <c r="A6" s="104">
        <f t="shared" si="0"/>
        <v>3</v>
      </c>
      <c r="B6" s="105">
        <f t="shared" si="1"/>
        <v>285</v>
      </c>
      <c r="C6" s="106">
        <v>1030</v>
      </c>
      <c r="D6" s="107" t="s">
        <v>102</v>
      </c>
      <c r="E6" s="107" t="s">
        <v>103</v>
      </c>
      <c r="F6" s="107" t="s">
        <v>87</v>
      </c>
      <c r="G6" s="107" t="s">
        <v>68</v>
      </c>
      <c r="H6" s="108" t="s">
        <v>7</v>
      </c>
      <c r="I6" s="109">
        <f t="shared" si="2"/>
        <v>5</v>
      </c>
      <c r="J6" s="110" t="str">
        <f t="shared" si="3"/>
        <v/>
      </c>
      <c r="K6" s="111" t="str">
        <f t="shared" si="4"/>
        <v/>
      </c>
      <c r="L6" s="109">
        <f t="shared" si="5"/>
        <v>31</v>
      </c>
      <c r="M6" s="112">
        <f t="shared" si="6"/>
        <v>1030</v>
      </c>
      <c r="N6" s="113">
        <v>5</v>
      </c>
      <c r="O6" s="114">
        <v>138</v>
      </c>
      <c r="P6" s="115">
        <f t="shared" si="7"/>
        <v>1030</v>
      </c>
      <c r="Q6" s="116">
        <v>0</v>
      </c>
      <c r="R6" s="113">
        <v>0</v>
      </c>
      <c r="S6" s="117">
        <v>0</v>
      </c>
      <c r="T6" s="118">
        <f t="shared" si="8"/>
        <v>0</v>
      </c>
      <c r="U6" s="119"/>
      <c r="V6" s="120"/>
      <c r="W6" s="121"/>
      <c r="X6" s="122" t="str">
        <f t="shared" si="9"/>
        <v/>
      </c>
      <c r="Y6" s="122" t="str">
        <f t="shared" si="10"/>
        <v/>
      </c>
      <c r="Z6" s="116">
        <v>0</v>
      </c>
      <c r="AA6" s="113">
        <v>0</v>
      </c>
      <c r="AB6" s="117">
        <v>0</v>
      </c>
      <c r="AC6" s="118">
        <f t="shared" si="11"/>
        <v>0</v>
      </c>
      <c r="AD6" s="123"/>
      <c r="AE6" s="124"/>
      <c r="AF6" s="121"/>
      <c r="AG6" s="122" t="str">
        <f t="shared" si="12"/>
        <v/>
      </c>
      <c r="AH6" s="122" t="str">
        <f t="shared" si="13"/>
        <v/>
      </c>
      <c r="AI6" s="125" t="str">
        <f t="shared" si="14"/>
        <v/>
      </c>
      <c r="AJ6" s="126" t="str">
        <f t="shared" si="15"/>
        <v/>
      </c>
      <c r="AK6" s="114">
        <v>0</v>
      </c>
      <c r="AL6" s="115">
        <f t="shared" si="16"/>
        <v>1030</v>
      </c>
      <c r="AM6" s="123"/>
      <c r="AN6" s="124"/>
      <c r="AO6" s="127"/>
      <c r="AP6" s="122" t="str">
        <f t="shared" si="17"/>
        <v/>
      </c>
      <c r="AQ6" s="123"/>
      <c r="AR6" s="124"/>
      <c r="AS6" s="127"/>
      <c r="AT6" s="125" t="str">
        <f t="shared" si="18"/>
        <v/>
      </c>
      <c r="AU6" s="126" t="str">
        <f t="shared" si="19"/>
        <v/>
      </c>
      <c r="AV6" s="128">
        <v>0</v>
      </c>
      <c r="AW6" s="129">
        <v>0</v>
      </c>
      <c r="AX6" s="127"/>
      <c r="AY6" s="122" t="str">
        <f t="shared" si="20"/>
        <v/>
      </c>
      <c r="AZ6" s="122" t="str">
        <f t="shared" si="21"/>
        <v/>
      </c>
      <c r="BA6" s="122" t="str">
        <f t="shared" si="22"/>
        <v/>
      </c>
      <c r="BB6" s="130">
        <v>0</v>
      </c>
      <c r="BC6" s="115">
        <f t="shared" si="23"/>
        <v>1030</v>
      </c>
      <c r="BD6" s="131">
        <v>31</v>
      </c>
      <c r="BE6" s="132"/>
      <c r="BF6" s="133">
        <f t="shared" si="24"/>
        <v>31</v>
      </c>
      <c r="BG6" s="131">
        <v>16</v>
      </c>
      <c r="BH6" s="132"/>
      <c r="BI6" s="133">
        <f t="shared" si="25"/>
        <v>16</v>
      </c>
      <c r="BJ6" s="131">
        <v>31</v>
      </c>
      <c r="BK6" s="132"/>
      <c r="BL6" s="133">
        <f t="shared" si="26"/>
        <v>31</v>
      </c>
      <c r="BM6" s="131">
        <v>26</v>
      </c>
      <c r="BN6" s="132"/>
      <c r="BO6" s="133">
        <f t="shared" si="27"/>
        <v>26</v>
      </c>
      <c r="BP6" s="104">
        <f t="shared" si="28"/>
        <v>104</v>
      </c>
      <c r="BQ6" s="129">
        <f t="shared" si="29"/>
        <v>2</v>
      </c>
      <c r="BR6" s="114">
        <v>147</v>
      </c>
      <c r="BS6" s="115">
        <f t="shared" si="30"/>
        <v>1030</v>
      </c>
      <c r="BT6" s="135">
        <f>C1:C27</f>
        <v>1030</v>
      </c>
    </row>
    <row r="7" spans="1:72" ht="24.95" customHeight="1" x14ac:dyDescent="0.2">
      <c r="A7" s="104">
        <f t="shared" si="0"/>
        <v>2</v>
      </c>
      <c r="B7" s="105">
        <f t="shared" si="1"/>
        <v>291</v>
      </c>
      <c r="C7" s="106">
        <v>1022</v>
      </c>
      <c r="D7" s="107" t="s">
        <v>104</v>
      </c>
      <c r="E7" s="107" t="s">
        <v>105</v>
      </c>
      <c r="F7" s="107" t="s">
        <v>106</v>
      </c>
      <c r="G7" s="107" t="s">
        <v>68</v>
      </c>
      <c r="H7" s="108" t="s">
        <v>7</v>
      </c>
      <c r="I7" s="109">
        <f t="shared" si="2"/>
        <v>2</v>
      </c>
      <c r="J7" s="110" t="str">
        <f t="shared" si="3"/>
        <v/>
      </c>
      <c r="K7" s="111" t="str">
        <f t="shared" si="4"/>
        <v/>
      </c>
      <c r="L7" s="109">
        <f t="shared" si="5"/>
        <v>31</v>
      </c>
      <c r="M7" s="112">
        <f t="shared" si="6"/>
        <v>1022</v>
      </c>
      <c r="N7" s="113">
        <v>2</v>
      </c>
      <c r="O7" s="114">
        <v>147</v>
      </c>
      <c r="P7" s="115">
        <f t="shared" si="7"/>
        <v>1022</v>
      </c>
      <c r="Q7" s="116">
        <v>0</v>
      </c>
      <c r="R7" s="113">
        <v>0</v>
      </c>
      <c r="S7" s="117">
        <v>0</v>
      </c>
      <c r="T7" s="118">
        <f t="shared" si="8"/>
        <v>0</v>
      </c>
      <c r="U7" s="119"/>
      <c r="V7" s="120"/>
      <c r="W7" s="121"/>
      <c r="X7" s="122" t="str">
        <f t="shared" si="9"/>
        <v/>
      </c>
      <c r="Y7" s="122" t="str">
        <f t="shared" si="10"/>
        <v/>
      </c>
      <c r="Z7" s="116">
        <v>0</v>
      </c>
      <c r="AA7" s="113">
        <v>0</v>
      </c>
      <c r="AB7" s="117">
        <v>0</v>
      </c>
      <c r="AC7" s="118">
        <f t="shared" si="11"/>
        <v>0</v>
      </c>
      <c r="AD7" s="123"/>
      <c r="AE7" s="124"/>
      <c r="AF7" s="121"/>
      <c r="AG7" s="122" t="str">
        <f t="shared" si="12"/>
        <v/>
      </c>
      <c r="AH7" s="122" t="str">
        <f t="shared" si="13"/>
        <v/>
      </c>
      <c r="AI7" s="125" t="str">
        <f t="shared" si="14"/>
        <v/>
      </c>
      <c r="AJ7" s="126" t="str">
        <f t="shared" si="15"/>
        <v/>
      </c>
      <c r="AK7" s="114">
        <v>0</v>
      </c>
      <c r="AL7" s="115">
        <f t="shared" si="16"/>
        <v>1022</v>
      </c>
      <c r="AM7" s="123"/>
      <c r="AN7" s="124"/>
      <c r="AO7" s="127"/>
      <c r="AP7" s="122" t="str">
        <f t="shared" si="17"/>
        <v/>
      </c>
      <c r="AQ7" s="123"/>
      <c r="AR7" s="124"/>
      <c r="AS7" s="127"/>
      <c r="AT7" s="125" t="str">
        <f t="shared" si="18"/>
        <v/>
      </c>
      <c r="AU7" s="126" t="str">
        <f t="shared" si="19"/>
        <v/>
      </c>
      <c r="AV7" s="128">
        <v>0</v>
      </c>
      <c r="AW7" s="129">
        <v>0</v>
      </c>
      <c r="AX7" s="127"/>
      <c r="AY7" s="122" t="str">
        <f t="shared" si="20"/>
        <v/>
      </c>
      <c r="AZ7" s="122" t="str">
        <f t="shared" si="21"/>
        <v/>
      </c>
      <c r="BA7" s="122" t="str">
        <f t="shared" si="22"/>
        <v/>
      </c>
      <c r="BB7" s="130">
        <v>0</v>
      </c>
      <c r="BC7" s="115">
        <f t="shared" si="23"/>
        <v>1022</v>
      </c>
      <c r="BD7" s="131">
        <v>16</v>
      </c>
      <c r="BE7" s="132"/>
      <c r="BF7" s="133">
        <f t="shared" si="24"/>
        <v>16</v>
      </c>
      <c r="BG7" s="131">
        <v>26</v>
      </c>
      <c r="BH7" s="132"/>
      <c r="BI7" s="133">
        <f t="shared" si="25"/>
        <v>26</v>
      </c>
      <c r="BJ7" s="131">
        <v>31</v>
      </c>
      <c r="BK7" s="132"/>
      <c r="BL7" s="133">
        <f t="shared" si="26"/>
        <v>31</v>
      </c>
      <c r="BM7" s="131">
        <v>26</v>
      </c>
      <c r="BN7" s="132"/>
      <c r="BO7" s="133">
        <f t="shared" si="27"/>
        <v>26</v>
      </c>
      <c r="BP7" s="104">
        <f t="shared" si="28"/>
        <v>99</v>
      </c>
      <c r="BQ7" s="129">
        <f t="shared" si="29"/>
        <v>3</v>
      </c>
      <c r="BR7" s="114">
        <v>144</v>
      </c>
      <c r="BS7" s="115">
        <f t="shared" si="30"/>
        <v>1022</v>
      </c>
      <c r="BT7" s="136">
        <f>C1:C27</f>
        <v>1022</v>
      </c>
    </row>
    <row r="8" spans="1:72" ht="24.95" customHeight="1" x14ac:dyDescent="0.2">
      <c r="A8" s="104">
        <f t="shared" si="0"/>
        <v>7</v>
      </c>
      <c r="B8" s="105">
        <f t="shared" si="1"/>
        <v>259</v>
      </c>
      <c r="C8" s="106">
        <v>1039</v>
      </c>
      <c r="D8" s="107" t="s">
        <v>107</v>
      </c>
      <c r="E8" s="107" t="s">
        <v>108</v>
      </c>
      <c r="F8" s="107" t="s">
        <v>79</v>
      </c>
      <c r="G8" s="107" t="s">
        <v>68</v>
      </c>
      <c r="H8" s="108" t="s">
        <v>7</v>
      </c>
      <c r="I8" s="109">
        <f t="shared" si="2"/>
        <v>12</v>
      </c>
      <c r="J8" s="110" t="str">
        <f t="shared" si="3"/>
        <v/>
      </c>
      <c r="K8" s="111" t="str">
        <f t="shared" si="4"/>
        <v/>
      </c>
      <c r="L8" s="109">
        <f t="shared" si="5"/>
        <v>31</v>
      </c>
      <c r="M8" s="112">
        <f t="shared" si="6"/>
        <v>1039</v>
      </c>
      <c r="N8" s="113">
        <v>12</v>
      </c>
      <c r="O8" s="114">
        <v>118</v>
      </c>
      <c r="P8" s="115">
        <f t="shared" si="7"/>
        <v>1039</v>
      </c>
      <c r="Q8" s="116">
        <v>0</v>
      </c>
      <c r="R8" s="113">
        <v>0</v>
      </c>
      <c r="S8" s="117">
        <v>0</v>
      </c>
      <c r="T8" s="118">
        <f t="shared" si="8"/>
        <v>0</v>
      </c>
      <c r="U8" s="119"/>
      <c r="V8" s="120"/>
      <c r="W8" s="121"/>
      <c r="X8" s="122" t="str">
        <f t="shared" si="9"/>
        <v/>
      </c>
      <c r="Y8" s="122" t="str">
        <f t="shared" si="10"/>
        <v/>
      </c>
      <c r="Z8" s="116">
        <v>0</v>
      </c>
      <c r="AA8" s="113">
        <v>0</v>
      </c>
      <c r="AB8" s="117">
        <v>0</v>
      </c>
      <c r="AC8" s="118">
        <f t="shared" si="11"/>
        <v>0</v>
      </c>
      <c r="AD8" s="123"/>
      <c r="AE8" s="124"/>
      <c r="AF8" s="121"/>
      <c r="AG8" s="122" t="str">
        <f t="shared" si="12"/>
        <v/>
      </c>
      <c r="AH8" s="122" t="str">
        <f t="shared" si="13"/>
        <v/>
      </c>
      <c r="AI8" s="125" t="str">
        <f t="shared" si="14"/>
        <v/>
      </c>
      <c r="AJ8" s="126" t="str">
        <f t="shared" si="15"/>
        <v/>
      </c>
      <c r="AK8" s="114">
        <v>0</v>
      </c>
      <c r="AL8" s="115">
        <f t="shared" si="16"/>
        <v>1039</v>
      </c>
      <c r="AM8" s="123"/>
      <c r="AN8" s="124"/>
      <c r="AO8" s="127"/>
      <c r="AP8" s="122" t="str">
        <f t="shared" si="17"/>
        <v/>
      </c>
      <c r="AQ8" s="123"/>
      <c r="AR8" s="124"/>
      <c r="AS8" s="127"/>
      <c r="AT8" s="125" t="str">
        <f t="shared" si="18"/>
        <v/>
      </c>
      <c r="AU8" s="126" t="str">
        <f t="shared" si="19"/>
        <v/>
      </c>
      <c r="AV8" s="128">
        <v>0</v>
      </c>
      <c r="AW8" s="129">
        <v>0</v>
      </c>
      <c r="AX8" s="127"/>
      <c r="AY8" s="122" t="str">
        <f t="shared" si="20"/>
        <v/>
      </c>
      <c r="AZ8" s="122" t="str">
        <f t="shared" si="21"/>
        <v/>
      </c>
      <c r="BA8" s="122" t="str">
        <f t="shared" si="22"/>
        <v/>
      </c>
      <c r="BB8" s="130">
        <v>0</v>
      </c>
      <c r="BC8" s="115">
        <f t="shared" si="23"/>
        <v>1039</v>
      </c>
      <c r="BD8" s="131">
        <v>31</v>
      </c>
      <c r="BE8" s="132"/>
      <c r="BF8" s="133">
        <f t="shared" si="24"/>
        <v>31</v>
      </c>
      <c r="BG8" s="131">
        <v>3</v>
      </c>
      <c r="BH8" s="132"/>
      <c r="BI8" s="133">
        <f t="shared" si="25"/>
        <v>3</v>
      </c>
      <c r="BJ8" s="131">
        <v>31</v>
      </c>
      <c r="BK8" s="132"/>
      <c r="BL8" s="133">
        <f t="shared" si="26"/>
        <v>31</v>
      </c>
      <c r="BM8" s="131">
        <v>31</v>
      </c>
      <c r="BN8" s="132"/>
      <c r="BO8" s="133">
        <f t="shared" si="27"/>
        <v>31</v>
      </c>
      <c r="BP8" s="104">
        <f t="shared" si="28"/>
        <v>96</v>
      </c>
      <c r="BQ8" s="129">
        <f t="shared" si="29"/>
        <v>4</v>
      </c>
      <c r="BR8" s="114">
        <v>141</v>
      </c>
      <c r="BS8" s="115">
        <f t="shared" si="30"/>
        <v>1039</v>
      </c>
      <c r="BT8" s="137">
        <f>C1:C27</f>
        <v>1039</v>
      </c>
    </row>
    <row r="9" spans="1:72" ht="24.95" customHeight="1" x14ac:dyDescent="0.2">
      <c r="A9" s="104">
        <f t="shared" si="0"/>
        <v>5</v>
      </c>
      <c r="B9" s="105">
        <f t="shared" si="1"/>
        <v>273</v>
      </c>
      <c r="C9" s="106">
        <v>1026</v>
      </c>
      <c r="D9" s="107" t="s">
        <v>109</v>
      </c>
      <c r="E9" s="107" t="s">
        <v>110</v>
      </c>
      <c r="F9" s="107" t="s">
        <v>111</v>
      </c>
      <c r="G9" s="107" t="s">
        <v>68</v>
      </c>
      <c r="H9" s="108" t="s">
        <v>7</v>
      </c>
      <c r="I9" s="109">
        <f t="shared" si="2"/>
        <v>6</v>
      </c>
      <c r="J9" s="110" t="str">
        <f t="shared" si="3"/>
        <v/>
      </c>
      <c r="K9" s="111" t="str">
        <f t="shared" si="4"/>
        <v/>
      </c>
      <c r="L9" s="109">
        <f t="shared" si="5"/>
        <v>31</v>
      </c>
      <c r="M9" s="112">
        <f t="shared" si="6"/>
        <v>1026</v>
      </c>
      <c r="N9" s="113">
        <v>6</v>
      </c>
      <c r="O9" s="114">
        <v>135</v>
      </c>
      <c r="P9" s="115">
        <f t="shared" si="7"/>
        <v>1026</v>
      </c>
      <c r="Q9" s="116">
        <v>0</v>
      </c>
      <c r="R9" s="113">
        <v>0</v>
      </c>
      <c r="S9" s="117">
        <v>0</v>
      </c>
      <c r="T9" s="118">
        <f t="shared" si="8"/>
        <v>0</v>
      </c>
      <c r="U9" s="119"/>
      <c r="V9" s="120"/>
      <c r="W9" s="121"/>
      <c r="X9" s="122" t="str">
        <f t="shared" si="9"/>
        <v/>
      </c>
      <c r="Y9" s="122" t="str">
        <f t="shared" si="10"/>
        <v/>
      </c>
      <c r="Z9" s="116">
        <v>0</v>
      </c>
      <c r="AA9" s="113">
        <v>0</v>
      </c>
      <c r="AB9" s="117">
        <v>0</v>
      </c>
      <c r="AC9" s="118">
        <f t="shared" si="11"/>
        <v>0</v>
      </c>
      <c r="AD9" s="123"/>
      <c r="AE9" s="124"/>
      <c r="AF9" s="121"/>
      <c r="AG9" s="122" t="str">
        <f t="shared" si="12"/>
        <v/>
      </c>
      <c r="AH9" s="122" t="str">
        <f t="shared" si="13"/>
        <v/>
      </c>
      <c r="AI9" s="125" t="str">
        <f t="shared" si="14"/>
        <v/>
      </c>
      <c r="AJ9" s="126" t="str">
        <f t="shared" si="15"/>
        <v/>
      </c>
      <c r="AK9" s="114">
        <v>0</v>
      </c>
      <c r="AL9" s="115">
        <f t="shared" si="16"/>
        <v>1026</v>
      </c>
      <c r="AM9" s="123"/>
      <c r="AN9" s="124"/>
      <c r="AO9" s="127"/>
      <c r="AP9" s="122" t="str">
        <f t="shared" si="17"/>
        <v/>
      </c>
      <c r="AQ9" s="123"/>
      <c r="AR9" s="124"/>
      <c r="AS9" s="127"/>
      <c r="AT9" s="125" t="str">
        <f t="shared" si="18"/>
        <v/>
      </c>
      <c r="AU9" s="126" t="str">
        <f t="shared" si="19"/>
        <v/>
      </c>
      <c r="AV9" s="128">
        <v>0</v>
      </c>
      <c r="AW9" s="129">
        <v>0</v>
      </c>
      <c r="AX9" s="127"/>
      <c r="AY9" s="122" t="str">
        <f t="shared" si="20"/>
        <v/>
      </c>
      <c r="AZ9" s="122" t="str">
        <f t="shared" si="21"/>
        <v/>
      </c>
      <c r="BA9" s="122" t="str">
        <f t="shared" si="22"/>
        <v/>
      </c>
      <c r="BB9" s="130">
        <v>0</v>
      </c>
      <c r="BC9" s="115">
        <f t="shared" si="23"/>
        <v>1026</v>
      </c>
      <c r="BD9" s="131">
        <v>16</v>
      </c>
      <c r="BE9" s="132"/>
      <c r="BF9" s="133">
        <f t="shared" si="24"/>
        <v>16</v>
      </c>
      <c r="BG9" s="131">
        <v>21</v>
      </c>
      <c r="BH9" s="132"/>
      <c r="BI9" s="133">
        <f t="shared" si="25"/>
        <v>21</v>
      </c>
      <c r="BJ9" s="131">
        <v>31</v>
      </c>
      <c r="BK9" s="132"/>
      <c r="BL9" s="133">
        <f t="shared" si="26"/>
        <v>31</v>
      </c>
      <c r="BM9" s="131">
        <v>26</v>
      </c>
      <c r="BN9" s="132"/>
      <c r="BO9" s="133">
        <f t="shared" si="27"/>
        <v>26</v>
      </c>
      <c r="BP9" s="104">
        <f t="shared" si="28"/>
        <v>94</v>
      </c>
      <c r="BQ9" s="129">
        <f t="shared" si="29"/>
        <v>5</v>
      </c>
      <c r="BR9" s="114">
        <v>138</v>
      </c>
      <c r="BS9" s="115">
        <f t="shared" si="30"/>
        <v>1026</v>
      </c>
      <c r="BT9" s="134">
        <f>C1:C27</f>
        <v>1026</v>
      </c>
    </row>
    <row r="10" spans="1:72" ht="24.95" customHeight="1" x14ac:dyDescent="0.2">
      <c r="A10" s="104">
        <f t="shared" si="0"/>
        <v>6</v>
      </c>
      <c r="B10" s="105">
        <f t="shared" si="1"/>
        <v>261</v>
      </c>
      <c r="C10" s="106">
        <v>1014</v>
      </c>
      <c r="D10" s="107" t="s">
        <v>112</v>
      </c>
      <c r="E10" s="107" t="s">
        <v>113</v>
      </c>
      <c r="F10" s="107" t="s">
        <v>114</v>
      </c>
      <c r="G10" s="107" t="s">
        <v>68</v>
      </c>
      <c r="H10" s="108" t="s">
        <v>7</v>
      </c>
      <c r="I10" s="109">
        <f t="shared" si="2"/>
        <v>9</v>
      </c>
      <c r="J10" s="110" t="str">
        <f t="shared" si="3"/>
        <v/>
      </c>
      <c r="K10" s="111" t="str">
        <f t="shared" si="4"/>
        <v/>
      </c>
      <c r="L10" s="109">
        <f t="shared" si="5"/>
        <v>31</v>
      </c>
      <c r="M10" s="112">
        <f t="shared" si="6"/>
        <v>1014</v>
      </c>
      <c r="N10" s="113">
        <v>9</v>
      </c>
      <c r="O10" s="114">
        <v>126</v>
      </c>
      <c r="P10" s="115">
        <f t="shared" si="7"/>
        <v>1014</v>
      </c>
      <c r="Q10" s="116">
        <v>0</v>
      </c>
      <c r="R10" s="113">
        <v>0</v>
      </c>
      <c r="S10" s="117">
        <v>0</v>
      </c>
      <c r="T10" s="118">
        <f t="shared" si="8"/>
        <v>0</v>
      </c>
      <c r="U10" s="119"/>
      <c r="V10" s="120"/>
      <c r="W10" s="121"/>
      <c r="X10" s="122" t="str">
        <f t="shared" si="9"/>
        <v/>
      </c>
      <c r="Y10" s="122" t="str">
        <f t="shared" si="10"/>
        <v/>
      </c>
      <c r="Z10" s="116">
        <v>0</v>
      </c>
      <c r="AA10" s="113">
        <v>0</v>
      </c>
      <c r="AB10" s="117">
        <v>0</v>
      </c>
      <c r="AC10" s="118">
        <f t="shared" si="11"/>
        <v>0</v>
      </c>
      <c r="AD10" s="123"/>
      <c r="AE10" s="124"/>
      <c r="AF10" s="121"/>
      <c r="AG10" s="122" t="str">
        <f t="shared" si="12"/>
        <v/>
      </c>
      <c r="AH10" s="122" t="str">
        <f t="shared" si="13"/>
        <v/>
      </c>
      <c r="AI10" s="125" t="str">
        <f t="shared" si="14"/>
        <v/>
      </c>
      <c r="AJ10" s="126" t="str">
        <f t="shared" si="15"/>
        <v/>
      </c>
      <c r="AK10" s="114">
        <v>0</v>
      </c>
      <c r="AL10" s="115">
        <f t="shared" si="16"/>
        <v>1014</v>
      </c>
      <c r="AM10" s="123"/>
      <c r="AN10" s="124"/>
      <c r="AO10" s="127"/>
      <c r="AP10" s="122" t="str">
        <f t="shared" si="17"/>
        <v/>
      </c>
      <c r="AQ10" s="123"/>
      <c r="AR10" s="124"/>
      <c r="AS10" s="127"/>
      <c r="AT10" s="125" t="str">
        <f t="shared" si="18"/>
        <v/>
      </c>
      <c r="AU10" s="126" t="str">
        <f t="shared" si="19"/>
        <v/>
      </c>
      <c r="AV10" s="128">
        <v>0</v>
      </c>
      <c r="AW10" s="129">
        <v>0</v>
      </c>
      <c r="AX10" s="127"/>
      <c r="AY10" s="122" t="str">
        <f t="shared" si="20"/>
        <v/>
      </c>
      <c r="AZ10" s="122" t="str">
        <f t="shared" si="21"/>
        <v/>
      </c>
      <c r="BA10" s="122" t="str">
        <f t="shared" si="22"/>
        <v/>
      </c>
      <c r="BB10" s="130">
        <v>0</v>
      </c>
      <c r="BC10" s="115">
        <f t="shared" si="23"/>
        <v>1014</v>
      </c>
      <c r="BD10" s="131">
        <v>16</v>
      </c>
      <c r="BE10" s="132"/>
      <c r="BF10" s="133">
        <f t="shared" si="24"/>
        <v>16</v>
      </c>
      <c r="BG10" s="131">
        <v>16</v>
      </c>
      <c r="BH10" s="132"/>
      <c r="BI10" s="133">
        <f t="shared" si="25"/>
        <v>16</v>
      </c>
      <c r="BJ10" s="131">
        <v>31</v>
      </c>
      <c r="BK10" s="132"/>
      <c r="BL10" s="133">
        <f t="shared" si="26"/>
        <v>31</v>
      </c>
      <c r="BM10" s="131">
        <v>26</v>
      </c>
      <c r="BN10" s="132"/>
      <c r="BO10" s="133">
        <f t="shared" si="27"/>
        <v>26</v>
      </c>
      <c r="BP10" s="104">
        <f t="shared" si="28"/>
        <v>89</v>
      </c>
      <c r="BQ10" s="129">
        <f t="shared" si="29"/>
        <v>6</v>
      </c>
      <c r="BR10" s="114">
        <v>135</v>
      </c>
      <c r="BS10" s="115">
        <f t="shared" si="30"/>
        <v>1014</v>
      </c>
      <c r="BT10" s="138">
        <f>C1:C27</f>
        <v>1014</v>
      </c>
    </row>
    <row r="11" spans="1:72" ht="24.95" customHeight="1" x14ac:dyDescent="0.2">
      <c r="A11" s="104">
        <f t="shared" si="0"/>
        <v>4</v>
      </c>
      <c r="B11" s="105">
        <f t="shared" si="1"/>
        <v>276</v>
      </c>
      <c r="C11" s="139">
        <v>1031</v>
      </c>
      <c r="D11" s="140" t="s">
        <v>85</v>
      </c>
      <c r="E11" s="140" t="s">
        <v>115</v>
      </c>
      <c r="F11" s="140" t="s">
        <v>87</v>
      </c>
      <c r="G11" s="140" t="s">
        <v>95</v>
      </c>
      <c r="H11" s="108" t="s">
        <v>7</v>
      </c>
      <c r="I11" s="109">
        <f t="shared" si="2"/>
        <v>3</v>
      </c>
      <c r="J11" s="110" t="str">
        <f t="shared" si="3"/>
        <v/>
      </c>
      <c r="K11" s="111" t="str">
        <f t="shared" si="4"/>
        <v/>
      </c>
      <c r="L11" s="109">
        <f t="shared" si="5"/>
        <v>31</v>
      </c>
      <c r="M11" s="112">
        <f t="shared" si="6"/>
        <v>1031</v>
      </c>
      <c r="N11" s="113">
        <v>3</v>
      </c>
      <c r="O11" s="114">
        <v>144</v>
      </c>
      <c r="P11" s="115">
        <f t="shared" si="7"/>
        <v>1031</v>
      </c>
      <c r="Q11" s="123"/>
      <c r="R11" s="124"/>
      <c r="S11" s="127"/>
      <c r="T11" s="122" t="str">
        <f t="shared" si="8"/>
        <v/>
      </c>
      <c r="U11" s="119"/>
      <c r="V11" s="120"/>
      <c r="W11" s="121"/>
      <c r="X11" s="122" t="str">
        <f t="shared" si="9"/>
        <v/>
      </c>
      <c r="Y11" s="122" t="str">
        <f t="shared" si="10"/>
        <v/>
      </c>
      <c r="Z11" s="123"/>
      <c r="AA11" s="124"/>
      <c r="AB11" s="127"/>
      <c r="AC11" s="122" t="str">
        <f t="shared" si="11"/>
        <v/>
      </c>
      <c r="AD11" s="123"/>
      <c r="AE11" s="124"/>
      <c r="AF11" s="121"/>
      <c r="AG11" s="122" t="str">
        <f t="shared" si="12"/>
        <v/>
      </c>
      <c r="AH11" s="122" t="str">
        <f t="shared" si="13"/>
        <v/>
      </c>
      <c r="AI11" s="125" t="str">
        <f t="shared" si="14"/>
        <v/>
      </c>
      <c r="AJ11" s="126" t="str">
        <f t="shared" si="15"/>
        <v/>
      </c>
      <c r="AK11" s="114">
        <v>0</v>
      </c>
      <c r="AL11" s="115">
        <f t="shared" si="16"/>
        <v>1031</v>
      </c>
      <c r="AM11" s="123"/>
      <c r="AN11" s="124"/>
      <c r="AO11" s="127"/>
      <c r="AP11" s="122" t="str">
        <f t="shared" si="17"/>
        <v/>
      </c>
      <c r="AQ11" s="123"/>
      <c r="AR11" s="124"/>
      <c r="AS11" s="127"/>
      <c r="AT11" s="125" t="str">
        <f t="shared" si="18"/>
        <v/>
      </c>
      <c r="AU11" s="126" t="str">
        <f t="shared" si="19"/>
        <v/>
      </c>
      <c r="AV11" s="128">
        <v>0</v>
      </c>
      <c r="AW11" s="129">
        <v>0</v>
      </c>
      <c r="AX11" s="127"/>
      <c r="AY11" s="122" t="str">
        <f t="shared" si="20"/>
        <v/>
      </c>
      <c r="AZ11" s="122" t="str">
        <f t="shared" si="21"/>
        <v/>
      </c>
      <c r="BA11" s="122" t="str">
        <f t="shared" si="22"/>
        <v/>
      </c>
      <c r="BB11" s="130">
        <v>0</v>
      </c>
      <c r="BC11" s="115">
        <f t="shared" si="23"/>
        <v>1031</v>
      </c>
      <c r="BD11" s="131">
        <v>16</v>
      </c>
      <c r="BE11" s="132"/>
      <c r="BF11" s="133">
        <f t="shared" si="24"/>
        <v>16</v>
      </c>
      <c r="BG11" s="131">
        <v>16</v>
      </c>
      <c r="BH11" s="132"/>
      <c r="BI11" s="133">
        <f t="shared" si="25"/>
        <v>16</v>
      </c>
      <c r="BJ11" s="131">
        <v>31</v>
      </c>
      <c r="BK11" s="132"/>
      <c r="BL11" s="133">
        <f t="shared" si="26"/>
        <v>31</v>
      </c>
      <c r="BM11" s="131">
        <v>26</v>
      </c>
      <c r="BN11" s="132"/>
      <c r="BO11" s="133">
        <f t="shared" si="27"/>
        <v>26</v>
      </c>
      <c r="BP11" s="104">
        <f t="shared" si="28"/>
        <v>89</v>
      </c>
      <c r="BQ11" s="129">
        <v>7</v>
      </c>
      <c r="BR11" s="114">
        <v>132</v>
      </c>
      <c r="BS11" s="115">
        <f t="shared" si="30"/>
        <v>1031</v>
      </c>
      <c r="BT11" s="142">
        <f>C1:C27</f>
        <v>1031</v>
      </c>
    </row>
    <row r="12" spans="1:72" ht="24.95" customHeight="1" x14ac:dyDescent="0.2">
      <c r="A12" s="104">
        <f t="shared" si="0"/>
        <v>10</v>
      </c>
      <c r="B12" s="105">
        <f t="shared" si="1"/>
        <v>243</v>
      </c>
      <c r="C12" s="106">
        <v>1066</v>
      </c>
      <c r="D12" s="107" t="s">
        <v>116</v>
      </c>
      <c r="E12" s="107" t="s">
        <v>117</v>
      </c>
      <c r="F12" s="107" t="s">
        <v>79</v>
      </c>
      <c r="G12" s="107" t="s">
        <v>68</v>
      </c>
      <c r="H12" s="108" t="s">
        <v>7</v>
      </c>
      <c r="I12" s="109">
        <f t="shared" si="2"/>
        <v>14</v>
      </c>
      <c r="J12" s="110" t="str">
        <f t="shared" si="3"/>
        <v/>
      </c>
      <c r="K12" s="111" t="str">
        <f t="shared" si="4"/>
        <v/>
      </c>
      <c r="L12" s="109">
        <f t="shared" si="5"/>
        <v>21</v>
      </c>
      <c r="M12" s="112">
        <f t="shared" si="6"/>
        <v>1066</v>
      </c>
      <c r="N12" s="113">
        <v>14</v>
      </c>
      <c r="O12" s="114">
        <v>114</v>
      </c>
      <c r="P12" s="115">
        <f t="shared" si="7"/>
        <v>1066</v>
      </c>
      <c r="Q12" s="116">
        <v>0</v>
      </c>
      <c r="R12" s="113">
        <v>0</v>
      </c>
      <c r="S12" s="117">
        <v>0</v>
      </c>
      <c r="T12" s="118">
        <f t="shared" si="8"/>
        <v>0</v>
      </c>
      <c r="U12" s="119"/>
      <c r="V12" s="120"/>
      <c r="W12" s="121"/>
      <c r="X12" s="122" t="str">
        <f t="shared" si="9"/>
        <v/>
      </c>
      <c r="Y12" s="122" t="str">
        <f t="shared" si="10"/>
        <v/>
      </c>
      <c r="Z12" s="116">
        <v>0</v>
      </c>
      <c r="AA12" s="113">
        <v>0</v>
      </c>
      <c r="AB12" s="117">
        <v>0</v>
      </c>
      <c r="AC12" s="118">
        <f t="shared" si="11"/>
        <v>0</v>
      </c>
      <c r="AD12" s="123"/>
      <c r="AE12" s="124"/>
      <c r="AF12" s="121"/>
      <c r="AG12" s="122" t="str">
        <f t="shared" si="12"/>
        <v/>
      </c>
      <c r="AH12" s="122" t="str">
        <f t="shared" si="13"/>
        <v/>
      </c>
      <c r="AI12" s="125" t="str">
        <f t="shared" si="14"/>
        <v/>
      </c>
      <c r="AJ12" s="126" t="str">
        <f t="shared" si="15"/>
        <v/>
      </c>
      <c r="AK12" s="114">
        <v>0</v>
      </c>
      <c r="AL12" s="115">
        <f t="shared" si="16"/>
        <v>1066</v>
      </c>
      <c r="AM12" s="123"/>
      <c r="AN12" s="124"/>
      <c r="AO12" s="127"/>
      <c r="AP12" s="122" t="str">
        <f t="shared" si="17"/>
        <v/>
      </c>
      <c r="AQ12" s="123"/>
      <c r="AR12" s="124"/>
      <c r="AS12" s="127"/>
      <c r="AT12" s="125" t="str">
        <f t="shared" si="18"/>
        <v/>
      </c>
      <c r="AU12" s="126" t="str">
        <f t="shared" si="19"/>
        <v/>
      </c>
      <c r="AV12" s="128">
        <v>0</v>
      </c>
      <c r="AW12" s="129">
        <v>0</v>
      </c>
      <c r="AX12" s="127"/>
      <c r="AY12" s="122" t="str">
        <f t="shared" si="20"/>
        <v/>
      </c>
      <c r="AZ12" s="122" t="str">
        <f t="shared" si="21"/>
        <v/>
      </c>
      <c r="BA12" s="122" t="str">
        <f t="shared" si="22"/>
        <v/>
      </c>
      <c r="BB12" s="130">
        <v>0</v>
      </c>
      <c r="BC12" s="115">
        <f t="shared" si="23"/>
        <v>1066</v>
      </c>
      <c r="BD12" s="131">
        <v>11</v>
      </c>
      <c r="BE12" s="132"/>
      <c r="BF12" s="133">
        <f t="shared" si="24"/>
        <v>11</v>
      </c>
      <c r="BG12" s="131">
        <v>21</v>
      </c>
      <c r="BH12" s="132"/>
      <c r="BI12" s="133">
        <f t="shared" si="25"/>
        <v>21</v>
      </c>
      <c r="BJ12" s="131">
        <v>21</v>
      </c>
      <c r="BK12" s="132"/>
      <c r="BL12" s="133">
        <f t="shared" si="26"/>
        <v>21</v>
      </c>
      <c r="BM12" s="131">
        <v>26</v>
      </c>
      <c r="BN12" s="132"/>
      <c r="BO12" s="133">
        <f t="shared" si="27"/>
        <v>26</v>
      </c>
      <c r="BP12" s="104">
        <f t="shared" si="28"/>
        <v>79</v>
      </c>
      <c r="BQ12" s="129">
        <f t="shared" ref="BQ12:BQ19" si="31">IF(BD12&lt;&gt;"",RANK(BP12,$BP$5:$BP$27,0),"")</f>
        <v>8</v>
      </c>
      <c r="BR12" s="114">
        <v>129</v>
      </c>
      <c r="BS12" s="115">
        <f t="shared" si="30"/>
        <v>1066</v>
      </c>
      <c r="BT12" s="136">
        <f>C1:C27</f>
        <v>1066</v>
      </c>
    </row>
    <row r="13" spans="1:72" ht="24.95" customHeight="1" x14ac:dyDescent="0.2">
      <c r="A13" s="104">
        <f t="shared" si="0"/>
        <v>15</v>
      </c>
      <c r="B13" s="105">
        <f t="shared" si="1"/>
        <v>230</v>
      </c>
      <c r="C13" s="106">
        <v>1035</v>
      </c>
      <c r="D13" s="107" t="s">
        <v>118</v>
      </c>
      <c r="E13" s="107" t="s">
        <v>119</v>
      </c>
      <c r="F13" s="107" t="s">
        <v>67</v>
      </c>
      <c r="G13" s="107" t="s">
        <v>68</v>
      </c>
      <c r="H13" s="108" t="s">
        <v>7</v>
      </c>
      <c r="I13" s="109">
        <f t="shared" si="2"/>
        <v>19</v>
      </c>
      <c r="J13" s="110" t="str">
        <f t="shared" si="3"/>
        <v/>
      </c>
      <c r="K13" s="111" t="str">
        <f t="shared" si="4"/>
        <v/>
      </c>
      <c r="L13" s="109">
        <f t="shared" si="5"/>
        <v>16</v>
      </c>
      <c r="M13" s="112">
        <f t="shared" si="6"/>
        <v>1035</v>
      </c>
      <c r="N13" s="113">
        <v>19</v>
      </c>
      <c r="O13" s="114">
        <v>104</v>
      </c>
      <c r="P13" s="115">
        <f t="shared" si="7"/>
        <v>1035</v>
      </c>
      <c r="Q13" s="116">
        <v>0</v>
      </c>
      <c r="R13" s="113">
        <v>0</v>
      </c>
      <c r="S13" s="117">
        <v>0</v>
      </c>
      <c r="T13" s="118">
        <f t="shared" si="8"/>
        <v>0</v>
      </c>
      <c r="U13" s="119"/>
      <c r="V13" s="120"/>
      <c r="W13" s="121"/>
      <c r="X13" s="122" t="str">
        <f t="shared" si="9"/>
        <v/>
      </c>
      <c r="Y13" s="122" t="str">
        <f t="shared" si="10"/>
        <v/>
      </c>
      <c r="Z13" s="116">
        <v>0</v>
      </c>
      <c r="AA13" s="113">
        <v>0</v>
      </c>
      <c r="AB13" s="117">
        <v>0</v>
      </c>
      <c r="AC13" s="118">
        <f t="shared" si="11"/>
        <v>0</v>
      </c>
      <c r="AD13" s="123"/>
      <c r="AE13" s="124"/>
      <c r="AF13" s="121"/>
      <c r="AG13" s="122" t="str">
        <f t="shared" si="12"/>
        <v/>
      </c>
      <c r="AH13" s="122" t="str">
        <f t="shared" si="13"/>
        <v/>
      </c>
      <c r="AI13" s="125" t="str">
        <f t="shared" si="14"/>
        <v/>
      </c>
      <c r="AJ13" s="126" t="str">
        <f t="shared" si="15"/>
        <v/>
      </c>
      <c r="AK13" s="114">
        <v>0</v>
      </c>
      <c r="AL13" s="115">
        <f t="shared" si="16"/>
        <v>1035</v>
      </c>
      <c r="AM13" s="123"/>
      <c r="AN13" s="124"/>
      <c r="AO13" s="127"/>
      <c r="AP13" s="122" t="str">
        <f t="shared" si="17"/>
        <v/>
      </c>
      <c r="AQ13" s="123"/>
      <c r="AR13" s="124"/>
      <c r="AS13" s="127"/>
      <c r="AT13" s="125" t="str">
        <f t="shared" si="18"/>
        <v/>
      </c>
      <c r="AU13" s="126" t="str">
        <f t="shared" si="19"/>
        <v/>
      </c>
      <c r="AV13" s="128">
        <v>0</v>
      </c>
      <c r="AW13" s="129">
        <v>0</v>
      </c>
      <c r="AX13" s="127"/>
      <c r="AY13" s="122" t="str">
        <f t="shared" si="20"/>
        <v/>
      </c>
      <c r="AZ13" s="122" t="str">
        <f t="shared" si="21"/>
        <v/>
      </c>
      <c r="BA13" s="122" t="str">
        <f t="shared" si="22"/>
        <v/>
      </c>
      <c r="BB13" s="130">
        <v>0</v>
      </c>
      <c r="BC13" s="115">
        <f t="shared" si="23"/>
        <v>1035</v>
      </c>
      <c r="BD13" s="131">
        <v>21</v>
      </c>
      <c r="BE13" s="132"/>
      <c r="BF13" s="133">
        <f t="shared" si="24"/>
        <v>21</v>
      </c>
      <c r="BG13" s="131">
        <v>16</v>
      </c>
      <c r="BH13" s="132"/>
      <c r="BI13" s="133">
        <f t="shared" si="25"/>
        <v>16</v>
      </c>
      <c r="BJ13" s="131">
        <v>16</v>
      </c>
      <c r="BK13" s="132"/>
      <c r="BL13" s="133">
        <f t="shared" si="26"/>
        <v>16</v>
      </c>
      <c r="BM13" s="131">
        <v>21</v>
      </c>
      <c r="BN13" s="132"/>
      <c r="BO13" s="133">
        <f t="shared" si="27"/>
        <v>21</v>
      </c>
      <c r="BP13" s="104">
        <f t="shared" si="28"/>
        <v>74</v>
      </c>
      <c r="BQ13" s="129">
        <f t="shared" si="31"/>
        <v>9</v>
      </c>
      <c r="BR13" s="114">
        <v>126</v>
      </c>
      <c r="BS13" s="115">
        <f t="shared" si="30"/>
        <v>1035</v>
      </c>
      <c r="BT13" s="134">
        <f>C1:C27</f>
        <v>1035</v>
      </c>
    </row>
    <row r="14" spans="1:72" ht="24.95" customHeight="1" x14ac:dyDescent="0.2">
      <c r="A14" s="104">
        <f t="shared" si="0"/>
        <v>14</v>
      </c>
      <c r="B14" s="105">
        <f t="shared" si="1"/>
        <v>231</v>
      </c>
      <c r="C14" s="106">
        <v>1061</v>
      </c>
      <c r="D14" s="107" t="s">
        <v>120</v>
      </c>
      <c r="E14" s="107" t="s">
        <v>121</v>
      </c>
      <c r="F14" s="107" t="s">
        <v>71</v>
      </c>
      <c r="G14" s="107" t="s">
        <v>68</v>
      </c>
      <c r="H14" s="108" t="s">
        <v>7</v>
      </c>
      <c r="I14" s="109">
        <f t="shared" si="2"/>
        <v>17</v>
      </c>
      <c r="J14" s="110" t="str">
        <f t="shared" si="3"/>
        <v/>
      </c>
      <c r="K14" s="111" t="str">
        <f t="shared" si="4"/>
        <v/>
      </c>
      <c r="L14" s="109">
        <f t="shared" si="5"/>
        <v>16</v>
      </c>
      <c r="M14" s="112">
        <f t="shared" si="6"/>
        <v>1061</v>
      </c>
      <c r="N14" s="113">
        <v>17</v>
      </c>
      <c r="O14" s="114">
        <v>108</v>
      </c>
      <c r="P14" s="115">
        <f t="shared" si="7"/>
        <v>1061</v>
      </c>
      <c r="Q14" s="116">
        <v>0</v>
      </c>
      <c r="R14" s="113">
        <v>0</v>
      </c>
      <c r="S14" s="117">
        <v>0</v>
      </c>
      <c r="T14" s="118">
        <f t="shared" si="8"/>
        <v>0</v>
      </c>
      <c r="U14" s="119"/>
      <c r="V14" s="120"/>
      <c r="W14" s="121"/>
      <c r="X14" s="122" t="str">
        <f t="shared" si="9"/>
        <v/>
      </c>
      <c r="Y14" s="122" t="str">
        <f t="shared" si="10"/>
        <v/>
      </c>
      <c r="Z14" s="116">
        <v>0</v>
      </c>
      <c r="AA14" s="113">
        <v>0</v>
      </c>
      <c r="AB14" s="117">
        <v>0</v>
      </c>
      <c r="AC14" s="118">
        <f t="shared" si="11"/>
        <v>0</v>
      </c>
      <c r="AD14" s="123"/>
      <c r="AE14" s="124"/>
      <c r="AF14" s="121"/>
      <c r="AG14" s="122" t="str">
        <f t="shared" si="12"/>
        <v/>
      </c>
      <c r="AH14" s="122" t="str">
        <f t="shared" si="13"/>
        <v/>
      </c>
      <c r="AI14" s="125" t="str">
        <f t="shared" si="14"/>
        <v/>
      </c>
      <c r="AJ14" s="126" t="str">
        <f t="shared" si="15"/>
        <v/>
      </c>
      <c r="AK14" s="114">
        <v>0</v>
      </c>
      <c r="AL14" s="115">
        <f t="shared" si="16"/>
        <v>1061</v>
      </c>
      <c r="AM14" s="123"/>
      <c r="AN14" s="124"/>
      <c r="AO14" s="127"/>
      <c r="AP14" s="122" t="str">
        <f t="shared" si="17"/>
        <v/>
      </c>
      <c r="AQ14" s="123"/>
      <c r="AR14" s="124"/>
      <c r="AS14" s="127"/>
      <c r="AT14" s="125" t="str">
        <f t="shared" si="18"/>
        <v/>
      </c>
      <c r="AU14" s="126" t="str">
        <f t="shared" si="19"/>
        <v/>
      </c>
      <c r="AV14" s="128">
        <v>0</v>
      </c>
      <c r="AW14" s="129">
        <v>0</v>
      </c>
      <c r="AX14" s="127"/>
      <c r="AY14" s="122" t="str">
        <f t="shared" si="20"/>
        <v/>
      </c>
      <c r="AZ14" s="122" t="str">
        <f t="shared" si="21"/>
        <v/>
      </c>
      <c r="BA14" s="122" t="str">
        <f t="shared" si="22"/>
        <v/>
      </c>
      <c r="BB14" s="130">
        <v>0</v>
      </c>
      <c r="BC14" s="115">
        <f t="shared" si="23"/>
        <v>1061</v>
      </c>
      <c r="BD14" s="131">
        <v>16</v>
      </c>
      <c r="BE14" s="132"/>
      <c r="BF14" s="133">
        <f t="shared" si="24"/>
        <v>16</v>
      </c>
      <c r="BG14" s="131">
        <v>16</v>
      </c>
      <c r="BH14" s="132"/>
      <c r="BI14" s="133">
        <f t="shared" si="25"/>
        <v>16</v>
      </c>
      <c r="BJ14" s="131">
        <v>16</v>
      </c>
      <c r="BK14" s="132"/>
      <c r="BL14" s="133">
        <f t="shared" si="26"/>
        <v>16</v>
      </c>
      <c r="BM14" s="131">
        <v>21</v>
      </c>
      <c r="BN14" s="132"/>
      <c r="BO14" s="133">
        <f t="shared" si="27"/>
        <v>21</v>
      </c>
      <c r="BP14" s="104">
        <f t="shared" si="28"/>
        <v>69</v>
      </c>
      <c r="BQ14" s="129">
        <f t="shared" si="31"/>
        <v>10</v>
      </c>
      <c r="BR14" s="114">
        <v>123</v>
      </c>
      <c r="BS14" s="115">
        <f t="shared" si="30"/>
        <v>1061</v>
      </c>
      <c r="BT14" s="137">
        <f>C1:C27</f>
        <v>1061</v>
      </c>
    </row>
    <row r="15" spans="1:72" ht="24.95" customHeight="1" x14ac:dyDescent="0.2">
      <c r="A15" s="104">
        <f t="shared" si="0"/>
        <v>17</v>
      </c>
      <c r="B15" s="105">
        <f t="shared" si="1"/>
        <v>222</v>
      </c>
      <c r="C15" s="106">
        <v>1063</v>
      </c>
      <c r="D15" s="107" t="s">
        <v>122</v>
      </c>
      <c r="E15" s="107" t="s">
        <v>81</v>
      </c>
      <c r="F15" s="107" t="s">
        <v>123</v>
      </c>
      <c r="G15" s="107" t="s">
        <v>68</v>
      </c>
      <c r="H15" s="108" t="s">
        <v>7</v>
      </c>
      <c r="I15" s="109">
        <f t="shared" si="2"/>
        <v>20</v>
      </c>
      <c r="J15" s="110" t="str">
        <f t="shared" si="3"/>
        <v/>
      </c>
      <c r="K15" s="111" t="str">
        <f t="shared" si="4"/>
        <v/>
      </c>
      <c r="L15" s="109">
        <f t="shared" si="5"/>
        <v>16</v>
      </c>
      <c r="M15" s="112">
        <f t="shared" si="6"/>
        <v>1063</v>
      </c>
      <c r="N15" s="113">
        <v>20</v>
      </c>
      <c r="O15" s="114">
        <v>102</v>
      </c>
      <c r="P15" s="115">
        <f t="shared" si="7"/>
        <v>1063</v>
      </c>
      <c r="Q15" s="116">
        <v>0</v>
      </c>
      <c r="R15" s="113">
        <v>0</v>
      </c>
      <c r="S15" s="117">
        <v>0</v>
      </c>
      <c r="T15" s="118">
        <f t="shared" si="8"/>
        <v>0</v>
      </c>
      <c r="U15" s="119"/>
      <c r="V15" s="120"/>
      <c r="W15" s="121"/>
      <c r="X15" s="122" t="str">
        <f t="shared" si="9"/>
        <v/>
      </c>
      <c r="Y15" s="122" t="str">
        <f t="shared" si="10"/>
        <v/>
      </c>
      <c r="Z15" s="116">
        <v>0</v>
      </c>
      <c r="AA15" s="113">
        <v>0</v>
      </c>
      <c r="AB15" s="117">
        <v>0</v>
      </c>
      <c r="AC15" s="118">
        <f t="shared" si="11"/>
        <v>0</v>
      </c>
      <c r="AD15" s="123"/>
      <c r="AE15" s="124"/>
      <c r="AF15" s="121"/>
      <c r="AG15" s="122" t="str">
        <f t="shared" si="12"/>
        <v/>
      </c>
      <c r="AH15" s="122" t="str">
        <f t="shared" si="13"/>
        <v/>
      </c>
      <c r="AI15" s="125" t="str">
        <f t="shared" si="14"/>
        <v/>
      </c>
      <c r="AJ15" s="126" t="str">
        <f t="shared" si="15"/>
        <v/>
      </c>
      <c r="AK15" s="114">
        <v>0</v>
      </c>
      <c r="AL15" s="115">
        <f t="shared" si="16"/>
        <v>1063</v>
      </c>
      <c r="AM15" s="123"/>
      <c r="AN15" s="124"/>
      <c r="AO15" s="127"/>
      <c r="AP15" s="122" t="str">
        <f t="shared" si="17"/>
        <v/>
      </c>
      <c r="AQ15" s="123"/>
      <c r="AR15" s="124"/>
      <c r="AS15" s="127"/>
      <c r="AT15" s="125" t="str">
        <f t="shared" si="18"/>
        <v/>
      </c>
      <c r="AU15" s="126" t="str">
        <f t="shared" si="19"/>
        <v/>
      </c>
      <c r="AV15" s="128">
        <v>0</v>
      </c>
      <c r="AW15" s="129">
        <v>0</v>
      </c>
      <c r="AX15" s="127"/>
      <c r="AY15" s="122" t="str">
        <f t="shared" si="20"/>
        <v/>
      </c>
      <c r="AZ15" s="122" t="str">
        <f t="shared" si="21"/>
        <v/>
      </c>
      <c r="BA15" s="122" t="str">
        <f t="shared" si="22"/>
        <v/>
      </c>
      <c r="BB15" s="130">
        <v>0</v>
      </c>
      <c r="BC15" s="115">
        <f t="shared" si="23"/>
        <v>1063</v>
      </c>
      <c r="BD15" s="131">
        <v>8</v>
      </c>
      <c r="BE15" s="132"/>
      <c r="BF15" s="133">
        <f t="shared" si="24"/>
        <v>8</v>
      </c>
      <c r="BG15" s="131">
        <v>11</v>
      </c>
      <c r="BH15" s="132"/>
      <c r="BI15" s="133">
        <f t="shared" si="25"/>
        <v>11</v>
      </c>
      <c r="BJ15" s="131">
        <v>16</v>
      </c>
      <c r="BK15" s="132"/>
      <c r="BL15" s="133">
        <f t="shared" si="26"/>
        <v>16</v>
      </c>
      <c r="BM15" s="131">
        <v>26</v>
      </c>
      <c r="BN15" s="132"/>
      <c r="BO15" s="133">
        <f t="shared" si="27"/>
        <v>26</v>
      </c>
      <c r="BP15" s="104">
        <f t="shared" si="28"/>
        <v>61</v>
      </c>
      <c r="BQ15" s="129">
        <f t="shared" si="31"/>
        <v>11</v>
      </c>
      <c r="BR15" s="114">
        <v>120</v>
      </c>
      <c r="BS15" s="115">
        <f t="shared" si="30"/>
        <v>1063</v>
      </c>
      <c r="BT15" s="134">
        <f>C1:C27</f>
        <v>1063</v>
      </c>
    </row>
    <row r="16" spans="1:72" ht="24.95" customHeight="1" x14ac:dyDescent="0.2">
      <c r="A16" s="104">
        <v>9</v>
      </c>
      <c r="B16" s="105">
        <f t="shared" si="1"/>
        <v>247</v>
      </c>
      <c r="C16" s="106">
        <v>1058</v>
      </c>
      <c r="D16" s="107" t="s">
        <v>124</v>
      </c>
      <c r="E16" s="107" t="s">
        <v>125</v>
      </c>
      <c r="F16" s="107" t="s">
        <v>101</v>
      </c>
      <c r="G16" s="107" t="s">
        <v>68</v>
      </c>
      <c r="H16" s="108" t="s">
        <v>7</v>
      </c>
      <c r="I16" s="109">
        <f t="shared" si="2"/>
        <v>8</v>
      </c>
      <c r="J16" s="110" t="str">
        <f t="shared" si="3"/>
        <v/>
      </c>
      <c r="K16" s="111" t="str">
        <f t="shared" si="4"/>
        <v/>
      </c>
      <c r="L16" s="109">
        <f t="shared" si="5"/>
        <v>16</v>
      </c>
      <c r="M16" s="112">
        <f t="shared" si="6"/>
        <v>1058</v>
      </c>
      <c r="N16" s="113">
        <v>8</v>
      </c>
      <c r="O16" s="114">
        <v>129</v>
      </c>
      <c r="P16" s="115">
        <f t="shared" si="7"/>
        <v>1058</v>
      </c>
      <c r="Q16" s="116">
        <v>0</v>
      </c>
      <c r="R16" s="113">
        <v>0</v>
      </c>
      <c r="S16" s="117">
        <v>0</v>
      </c>
      <c r="T16" s="118">
        <f t="shared" si="8"/>
        <v>0</v>
      </c>
      <c r="U16" s="119"/>
      <c r="V16" s="120"/>
      <c r="W16" s="121"/>
      <c r="X16" s="122" t="str">
        <f t="shared" si="9"/>
        <v/>
      </c>
      <c r="Y16" s="122" t="str">
        <f t="shared" si="10"/>
        <v/>
      </c>
      <c r="Z16" s="116">
        <v>0</v>
      </c>
      <c r="AA16" s="113">
        <v>0</v>
      </c>
      <c r="AB16" s="117">
        <v>0</v>
      </c>
      <c r="AC16" s="118">
        <f t="shared" si="11"/>
        <v>0</v>
      </c>
      <c r="AD16" s="123"/>
      <c r="AE16" s="124"/>
      <c r="AF16" s="121"/>
      <c r="AG16" s="122" t="str">
        <f t="shared" si="12"/>
        <v/>
      </c>
      <c r="AH16" s="122" t="str">
        <f t="shared" si="13"/>
        <v/>
      </c>
      <c r="AI16" s="125" t="str">
        <f t="shared" si="14"/>
        <v/>
      </c>
      <c r="AJ16" s="126" t="str">
        <f t="shared" si="15"/>
        <v/>
      </c>
      <c r="AK16" s="114">
        <v>0</v>
      </c>
      <c r="AL16" s="115">
        <f t="shared" si="16"/>
        <v>1058</v>
      </c>
      <c r="AM16" s="123"/>
      <c r="AN16" s="124"/>
      <c r="AO16" s="127"/>
      <c r="AP16" s="122" t="str">
        <f t="shared" si="17"/>
        <v/>
      </c>
      <c r="AQ16" s="123"/>
      <c r="AR16" s="124"/>
      <c r="AS16" s="127"/>
      <c r="AT16" s="125" t="str">
        <f t="shared" si="18"/>
        <v/>
      </c>
      <c r="AU16" s="126" t="str">
        <f t="shared" si="19"/>
        <v/>
      </c>
      <c r="AV16" s="128">
        <v>0</v>
      </c>
      <c r="AW16" s="129">
        <v>0</v>
      </c>
      <c r="AX16" s="127"/>
      <c r="AY16" s="122" t="str">
        <f t="shared" si="20"/>
        <v/>
      </c>
      <c r="AZ16" s="122" t="str">
        <f t="shared" si="21"/>
        <v/>
      </c>
      <c r="BA16" s="122" t="str">
        <f t="shared" si="22"/>
        <v/>
      </c>
      <c r="BB16" s="130">
        <v>0</v>
      </c>
      <c r="BC16" s="115">
        <f t="shared" si="23"/>
        <v>1058</v>
      </c>
      <c r="BD16" s="131">
        <v>16</v>
      </c>
      <c r="BE16" s="132"/>
      <c r="BF16" s="133">
        <f t="shared" si="24"/>
        <v>16</v>
      </c>
      <c r="BG16" s="131">
        <v>6</v>
      </c>
      <c r="BH16" s="132"/>
      <c r="BI16" s="133">
        <f t="shared" si="25"/>
        <v>6</v>
      </c>
      <c r="BJ16" s="131">
        <v>16</v>
      </c>
      <c r="BK16" s="132"/>
      <c r="BL16" s="133">
        <f t="shared" si="26"/>
        <v>16</v>
      </c>
      <c r="BM16" s="131">
        <v>21</v>
      </c>
      <c r="BN16" s="132"/>
      <c r="BO16" s="133">
        <f t="shared" si="27"/>
        <v>21</v>
      </c>
      <c r="BP16" s="104">
        <f t="shared" si="28"/>
        <v>59</v>
      </c>
      <c r="BQ16" s="129">
        <f t="shared" si="31"/>
        <v>12</v>
      </c>
      <c r="BR16" s="114">
        <v>118</v>
      </c>
      <c r="BS16" s="115">
        <f t="shared" si="30"/>
        <v>1058</v>
      </c>
      <c r="BT16" s="134">
        <f>C1:C27</f>
        <v>1058</v>
      </c>
    </row>
    <row r="17" spans="1:72" ht="24.95" customHeight="1" x14ac:dyDescent="0.2">
      <c r="A17" s="104">
        <f>IF(C17,RANK(B17,$B$5:$B$27),"")</f>
        <v>13</v>
      </c>
      <c r="B17" s="105">
        <f t="shared" si="1"/>
        <v>232</v>
      </c>
      <c r="C17" s="106">
        <v>1025</v>
      </c>
      <c r="D17" s="107" t="s">
        <v>126</v>
      </c>
      <c r="E17" s="107" t="s">
        <v>127</v>
      </c>
      <c r="F17" s="107" t="s">
        <v>111</v>
      </c>
      <c r="G17" s="107" t="s">
        <v>68</v>
      </c>
      <c r="H17" s="108" t="s">
        <v>7</v>
      </c>
      <c r="I17" s="109">
        <f t="shared" si="2"/>
        <v>13</v>
      </c>
      <c r="J17" s="110" t="str">
        <f t="shared" si="3"/>
        <v/>
      </c>
      <c r="K17" s="111" t="str">
        <f t="shared" si="4"/>
        <v/>
      </c>
      <c r="L17" s="109">
        <f t="shared" si="5"/>
        <v>26</v>
      </c>
      <c r="M17" s="112">
        <f t="shared" si="6"/>
        <v>1025</v>
      </c>
      <c r="N17" s="113">
        <v>13</v>
      </c>
      <c r="O17" s="114">
        <v>116</v>
      </c>
      <c r="P17" s="115">
        <f t="shared" si="7"/>
        <v>1025</v>
      </c>
      <c r="Q17" s="116">
        <v>0</v>
      </c>
      <c r="R17" s="113">
        <v>0</v>
      </c>
      <c r="S17" s="117">
        <v>0</v>
      </c>
      <c r="T17" s="118">
        <f t="shared" si="8"/>
        <v>0</v>
      </c>
      <c r="U17" s="119"/>
      <c r="V17" s="120"/>
      <c r="W17" s="121"/>
      <c r="X17" s="122" t="str">
        <f t="shared" si="9"/>
        <v/>
      </c>
      <c r="Y17" s="122" t="str">
        <f t="shared" si="10"/>
        <v/>
      </c>
      <c r="Z17" s="116">
        <v>0</v>
      </c>
      <c r="AA17" s="113">
        <v>0</v>
      </c>
      <c r="AB17" s="117">
        <v>0</v>
      </c>
      <c r="AC17" s="118">
        <f t="shared" si="11"/>
        <v>0</v>
      </c>
      <c r="AD17" s="123"/>
      <c r="AE17" s="124"/>
      <c r="AF17" s="121"/>
      <c r="AG17" s="122" t="str">
        <f t="shared" si="12"/>
        <v/>
      </c>
      <c r="AH17" s="122" t="str">
        <f t="shared" si="13"/>
        <v/>
      </c>
      <c r="AI17" s="125" t="str">
        <f t="shared" si="14"/>
        <v/>
      </c>
      <c r="AJ17" s="126" t="str">
        <f t="shared" si="15"/>
        <v/>
      </c>
      <c r="AK17" s="114">
        <v>0</v>
      </c>
      <c r="AL17" s="115">
        <f t="shared" si="16"/>
        <v>1025</v>
      </c>
      <c r="AM17" s="123"/>
      <c r="AN17" s="124"/>
      <c r="AO17" s="127"/>
      <c r="AP17" s="122" t="str">
        <f t="shared" si="17"/>
        <v/>
      </c>
      <c r="AQ17" s="123"/>
      <c r="AR17" s="124"/>
      <c r="AS17" s="127"/>
      <c r="AT17" s="125" t="str">
        <f t="shared" si="18"/>
        <v/>
      </c>
      <c r="AU17" s="126" t="str">
        <f t="shared" si="19"/>
        <v/>
      </c>
      <c r="AV17" s="128">
        <v>0</v>
      </c>
      <c r="AW17" s="129">
        <v>0</v>
      </c>
      <c r="AX17" s="127"/>
      <c r="AY17" s="122" t="str">
        <f t="shared" si="20"/>
        <v/>
      </c>
      <c r="AZ17" s="122" t="str">
        <f t="shared" si="21"/>
        <v/>
      </c>
      <c r="BA17" s="122" t="str">
        <f t="shared" si="22"/>
        <v/>
      </c>
      <c r="BB17" s="130">
        <v>0</v>
      </c>
      <c r="BC17" s="115">
        <f t="shared" si="23"/>
        <v>1025</v>
      </c>
      <c r="BD17" s="131">
        <v>8</v>
      </c>
      <c r="BE17" s="132"/>
      <c r="BF17" s="133">
        <f t="shared" si="24"/>
        <v>8</v>
      </c>
      <c r="BG17" s="131">
        <v>21</v>
      </c>
      <c r="BH17" s="132"/>
      <c r="BI17" s="133">
        <f t="shared" si="25"/>
        <v>21</v>
      </c>
      <c r="BJ17" s="131">
        <v>26</v>
      </c>
      <c r="BK17" s="132"/>
      <c r="BL17" s="133">
        <f t="shared" si="26"/>
        <v>26</v>
      </c>
      <c r="BM17" s="131">
        <v>3</v>
      </c>
      <c r="BN17" s="132"/>
      <c r="BO17" s="133">
        <f t="shared" si="27"/>
        <v>3</v>
      </c>
      <c r="BP17" s="104">
        <f t="shared" si="28"/>
        <v>58</v>
      </c>
      <c r="BQ17" s="129">
        <f t="shared" si="31"/>
        <v>13</v>
      </c>
      <c r="BR17" s="114">
        <v>116</v>
      </c>
      <c r="BS17" s="115">
        <f t="shared" si="30"/>
        <v>1025</v>
      </c>
      <c r="BT17" s="135">
        <f>C1:C27</f>
        <v>1025</v>
      </c>
    </row>
    <row r="18" spans="1:72" ht="24.95" customHeight="1" x14ac:dyDescent="0.2">
      <c r="A18" s="104">
        <v>19</v>
      </c>
      <c r="B18" s="105">
        <f t="shared" si="1"/>
        <v>220</v>
      </c>
      <c r="C18" s="106">
        <v>1016</v>
      </c>
      <c r="D18" s="107" t="s">
        <v>128</v>
      </c>
      <c r="E18" s="107" t="s">
        <v>129</v>
      </c>
      <c r="F18" s="107" t="s">
        <v>114</v>
      </c>
      <c r="G18" s="107" t="s">
        <v>68</v>
      </c>
      <c r="H18" s="108" t="s">
        <v>7</v>
      </c>
      <c r="I18" s="109">
        <f t="shared" si="2"/>
        <v>18</v>
      </c>
      <c r="J18" s="110" t="str">
        <f t="shared" si="3"/>
        <v/>
      </c>
      <c r="K18" s="111" t="str">
        <f t="shared" si="4"/>
        <v/>
      </c>
      <c r="L18" s="109">
        <f t="shared" si="5"/>
        <v>16</v>
      </c>
      <c r="M18" s="112">
        <f t="shared" si="6"/>
        <v>1016</v>
      </c>
      <c r="N18" s="113">
        <v>18</v>
      </c>
      <c r="O18" s="114">
        <v>106</v>
      </c>
      <c r="P18" s="115">
        <f t="shared" si="7"/>
        <v>1016</v>
      </c>
      <c r="Q18" s="116">
        <v>0</v>
      </c>
      <c r="R18" s="113">
        <v>0</v>
      </c>
      <c r="S18" s="117">
        <v>0</v>
      </c>
      <c r="T18" s="118">
        <f t="shared" si="8"/>
        <v>0</v>
      </c>
      <c r="U18" s="119"/>
      <c r="V18" s="120"/>
      <c r="W18" s="121"/>
      <c r="X18" s="122" t="str">
        <f t="shared" si="9"/>
        <v/>
      </c>
      <c r="Y18" s="122" t="str">
        <f t="shared" si="10"/>
        <v/>
      </c>
      <c r="Z18" s="116">
        <v>0</v>
      </c>
      <c r="AA18" s="113">
        <v>0</v>
      </c>
      <c r="AB18" s="117">
        <v>0</v>
      </c>
      <c r="AC18" s="118">
        <f t="shared" si="11"/>
        <v>0</v>
      </c>
      <c r="AD18" s="123"/>
      <c r="AE18" s="124"/>
      <c r="AF18" s="121"/>
      <c r="AG18" s="122" t="str">
        <f t="shared" si="12"/>
        <v/>
      </c>
      <c r="AH18" s="122" t="str">
        <f t="shared" si="13"/>
        <v/>
      </c>
      <c r="AI18" s="125" t="str">
        <f t="shared" si="14"/>
        <v/>
      </c>
      <c r="AJ18" s="126" t="str">
        <f t="shared" si="15"/>
        <v/>
      </c>
      <c r="AK18" s="114">
        <v>0</v>
      </c>
      <c r="AL18" s="115">
        <f t="shared" si="16"/>
        <v>1016</v>
      </c>
      <c r="AM18" s="123"/>
      <c r="AN18" s="124"/>
      <c r="AO18" s="127"/>
      <c r="AP18" s="122" t="str">
        <f t="shared" si="17"/>
        <v/>
      </c>
      <c r="AQ18" s="123"/>
      <c r="AR18" s="124"/>
      <c r="AS18" s="127"/>
      <c r="AT18" s="125" t="str">
        <f t="shared" si="18"/>
        <v/>
      </c>
      <c r="AU18" s="126" t="str">
        <f t="shared" si="19"/>
        <v/>
      </c>
      <c r="AV18" s="128">
        <v>0</v>
      </c>
      <c r="AW18" s="129">
        <v>0</v>
      </c>
      <c r="AX18" s="127"/>
      <c r="AY18" s="122" t="str">
        <f t="shared" si="20"/>
        <v/>
      </c>
      <c r="AZ18" s="122" t="str">
        <f t="shared" si="21"/>
        <v/>
      </c>
      <c r="BA18" s="122" t="str">
        <f t="shared" si="22"/>
        <v/>
      </c>
      <c r="BB18" s="130">
        <v>0</v>
      </c>
      <c r="BC18" s="115">
        <f t="shared" si="23"/>
        <v>1016</v>
      </c>
      <c r="BD18" s="131">
        <v>13</v>
      </c>
      <c r="BE18" s="132"/>
      <c r="BF18" s="133">
        <f t="shared" si="24"/>
        <v>13</v>
      </c>
      <c r="BG18" s="131">
        <v>3</v>
      </c>
      <c r="BH18" s="132"/>
      <c r="BI18" s="133">
        <f t="shared" si="25"/>
        <v>3</v>
      </c>
      <c r="BJ18" s="131">
        <v>16</v>
      </c>
      <c r="BK18" s="132"/>
      <c r="BL18" s="133">
        <f t="shared" si="26"/>
        <v>16</v>
      </c>
      <c r="BM18" s="131">
        <v>23</v>
      </c>
      <c r="BN18" s="132"/>
      <c r="BO18" s="133">
        <f t="shared" si="27"/>
        <v>23</v>
      </c>
      <c r="BP18" s="104">
        <f t="shared" si="28"/>
        <v>55</v>
      </c>
      <c r="BQ18" s="129">
        <f t="shared" si="31"/>
        <v>14</v>
      </c>
      <c r="BR18" s="114">
        <v>114</v>
      </c>
      <c r="BS18" s="115">
        <f t="shared" si="30"/>
        <v>1016</v>
      </c>
      <c r="BT18" s="142">
        <f>C1:C27</f>
        <v>1016</v>
      </c>
    </row>
    <row r="19" spans="1:72" ht="24.95" customHeight="1" x14ac:dyDescent="0.2">
      <c r="A19" s="104">
        <f t="shared" ref="A19:A27" si="32">IF(C19,RANK(B19,$B$5:$B$27),"")</f>
        <v>11</v>
      </c>
      <c r="B19" s="105">
        <f t="shared" si="1"/>
        <v>235</v>
      </c>
      <c r="C19" s="106">
        <v>1038</v>
      </c>
      <c r="D19" s="107" t="s">
        <v>130</v>
      </c>
      <c r="E19" s="107" t="s">
        <v>78</v>
      </c>
      <c r="F19" s="107" t="s">
        <v>79</v>
      </c>
      <c r="G19" s="107" t="s">
        <v>68</v>
      </c>
      <c r="H19" s="108" t="s">
        <v>7</v>
      </c>
      <c r="I19" s="109">
        <f t="shared" si="2"/>
        <v>10</v>
      </c>
      <c r="J19" s="110" t="str">
        <f t="shared" si="3"/>
        <v/>
      </c>
      <c r="K19" s="111" t="str">
        <f t="shared" si="4"/>
        <v/>
      </c>
      <c r="L19" s="109">
        <f t="shared" si="5"/>
        <v>3</v>
      </c>
      <c r="M19" s="112">
        <f t="shared" si="6"/>
        <v>1038</v>
      </c>
      <c r="N19" s="113">
        <v>10</v>
      </c>
      <c r="O19" s="114">
        <v>123</v>
      </c>
      <c r="P19" s="115">
        <f t="shared" si="7"/>
        <v>1038</v>
      </c>
      <c r="Q19" s="116">
        <v>0</v>
      </c>
      <c r="R19" s="113">
        <v>0</v>
      </c>
      <c r="S19" s="117">
        <v>0</v>
      </c>
      <c r="T19" s="118">
        <f t="shared" si="8"/>
        <v>0</v>
      </c>
      <c r="U19" s="119"/>
      <c r="V19" s="120"/>
      <c r="W19" s="121"/>
      <c r="X19" s="122" t="str">
        <f t="shared" si="9"/>
        <v/>
      </c>
      <c r="Y19" s="122" t="str">
        <f t="shared" si="10"/>
        <v/>
      </c>
      <c r="Z19" s="116">
        <v>0</v>
      </c>
      <c r="AA19" s="113">
        <v>0</v>
      </c>
      <c r="AB19" s="117">
        <v>0</v>
      </c>
      <c r="AC19" s="118">
        <f t="shared" si="11"/>
        <v>0</v>
      </c>
      <c r="AD19" s="123"/>
      <c r="AE19" s="124"/>
      <c r="AF19" s="121"/>
      <c r="AG19" s="122" t="str">
        <f t="shared" si="12"/>
        <v/>
      </c>
      <c r="AH19" s="122" t="str">
        <f t="shared" si="13"/>
        <v/>
      </c>
      <c r="AI19" s="125" t="str">
        <f t="shared" si="14"/>
        <v/>
      </c>
      <c r="AJ19" s="126" t="str">
        <f t="shared" si="15"/>
        <v/>
      </c>
      <c r="AK19" s="114">
        <v>0</v>
      </c>
      <c r="AL19" s="115">
        <f t="shared" si="16"/>
        <v>1038</v>
      </c>
      <c r="AM19" s="123"/>
      <c r="AN19" s="124"/>
      <c r="AO19" s="127"/>
      <c r="AP19" s="122" t="str">
        <f t="shared" si="17"/>
        <v/>
      </c>
      <c r="AQ19" s="123"/>
      <c r="AR19" s="124"/>
      <c r="AS19" s="127"/>
      <c r="AT19" s="125" t="str">
        <f t="shared" si="18"/>
        <v/>
      </c>
      <c r="AU19" s="126" t="str">
        <f t="shared" si="19"/>
        <v/>
      </c>
      <c r="AV19" s="128">
        <v>0</v>
      </c>
      <c r="AW19" s="129">
        <v>0</v>
      </c>
      <c r="AX19" s="127"/>
      <c r="AY19" s="122" t="str">
        <f t="shared" si="20"/>
        <v/>
      </c>
      <c r="AZ19" s="122" t="str">
        <f t="shared" si="21"/>
        <v/>
      </c>
      <c r="BA19" s="122" t="str">
        <f t="shared" si="22"/>
        <v/>
      </c>
      <c r="BB19" s="130">
        <v>0</v>
      </c>
      <c r="BC19" s="115">
        <f t="shared" si="23"/>
        <v>1038</v>
      </c>
      <c r="BD19" s="131">
        <v>13</v>
      </c>
      <c r="BE19" s="132"/>
      <c r="BF19" s="133">
        <f t="shared" si="24"/>
        <v>13</v>
      </c>
      <c r="BG19" s="131">
        <v>6</v>
      </c>
      <c r="BH19" s="132"/>
      <c r="BI19" s="133">
        <f t="shared" si="25"/>
        <v>6</v>
      </c>
      <c r="BJ19" s="131">
        <v>3</v>
      </c>
      <c r="BK19" s="132"/>
      <c r="BL19" s="133">
        <f t="shared" si="26"/>
        <v>3</v>
      </c>
      <c r="BM19" s="131">
        <v>26</v>
      </c>
      <c r="BN19" s="132"/>
      <c r="BO19" s="133">
        <f t="shared" si="27"/>
        <v>26</v>
      </c>
      <c r="BP19" s="104">
        <f t="shared" si="28"/>
        <v>48</v>
      </c>
      <c r="BQ19" s="129">
        <f t="shared" si="31"/>
        <v>15</v>
      </c>
      <c r="BR19" s="114">
        <v>112</v>
      </c>
      <c r="BS19" s="115">
        <f t="shared" si="30"/>
        <v>1038</v>
      </c>
      <c r="BT19" s="136">
        <f>C1:C27</f>
        <v>1038</v>
      </c>
    </row>
    <row r="20" spans="1:72" ht="24.95" customHeight="1" x14ac:dyDescent="0.2">
      <c r="A20" s="104">
        <f t="shared" si="32"/>
        <v>21</v>
      </c>
      <c r="B20" s="105">
        <f t="shared" si="1"/>
        <v>208</v>
      </c>
      <c r="C20" s="106">
        <v>1070</v>
      </c>
      <c r="D20" s="107" t="s">
        <v>131</v>
      </c>
      <c r="E20" s="107" t="s">
        <v>132</v>
      </c>
      <c r="F20" s="107" t="s">
        <v>123</v>
      </c>
      <c r="G20" s="107" t="s">
        <v>68</v>
      </c>
      <c r="H20" s="108" t="s">
        <v>7</v>
      </c>
      <c r="I20" s="109">
        <f t="shared" si="2"/>
        <v>22</v>
      </c>
      <c r="J20" s="110" t="str">
        <f t="shared" si="3"/>
        <v/>
      </c>
      <c r="K20" s="111" t="str">
        <f t="shared" si="4"/>
        <v/>
      </c>
      <c r="L20" s="109">
        <f t="shared" si="5"/>
        <v>11</v>
      </c>
      <c r="M20" s="112">
        <f t="shared" si="6"/>
        <v>1070</v>
      </c>
      <c r="N20" s="113">
        <v>22</v>
      </c>
      <c r="O20" s="114">
        <v>98</v>
      </c>
      <c r="P20" s="115">
        <f t="shared" si="7"/>
        <v>1070</v>
      </c>
      <c r="Q20" s="116">
        <v>0</v>
      </c>
      <c r="R20" s="113">
        <v>0</v>
      </c>
      <c r="S20" s="117">
        <v>0</v>
      </c>
      <c r="T20" s="118">
        <f t="shared" si="8"/>
        <v>0</v>
      </c>
      <c r="U20" s="119"/>
      <c r="V20" s="120"/>
      <c r="W20" s="121"/>
      <c r="X20" s="122" t="str">
        <f t="shared" si="9"/>
        <v/>
      </c>
      <c r="Y20" s="122" t="str">
        <f t="shared" si="10"/>
        <v/>
      </c>
      <c r="Z20" s="116">
        <v>0</v>
      </c>
      <c r="AA20" s="113">
        <v>0</v>
      </c>
      <c r="AB20" s="117">
        <v>0</v>
      </c>
      <c r="AC20" s="118">
        <f t="shared" si="11"/>
        <v>0</v>
      </c>
      <c r="AD20" s="123"/>
      <c r="AE20" s="124"/>
      <c r="AF20" s="121"/>
      <c r="AG20" s="122" t="str">
        <f t="shared" si="12"/>
        <v/>
      </c>
      <c r="AH20" s="122" t="str">
        <f t="shared" si="13"/>
        <v/>
      </c>
      <c r="AI20" s="125" t="str">
        <f t="shared" si="14"/>
        <v/>
      </c>
      <c r="AJ20" s="126" t="str">
        <f t="shared" si="15"/>
        <v/>
      </c>
      <c r="AK20" s="114">
        <v>0</v>
      </c>
      <c r="AL20" s="115">
        <f t="shared" si="16"/>
        <v>1070</v>
      </c>
      <c r="AM20" s="123"/>
      <c r="AN20" s="124"/>
      <c r="AO20" s="127"/>
      <c r="AP20" s="122" t="str">
        <f t="shared" si="17"/>
        <v/>
      </c>
      <c r="AQ20" s="123"/>
      <c r="AR20" s="124"/>
      <c r="AS20" s="127"/>
      <c r="AT20" s="125" t="str">
        <f t="shared" si="18"/>
        <v/>
      </c>
      <c r="AU20" s="126" t="str">
        <f t="shared" si="19"/>
        <v/>
      </c>
      <c r="AV20" s="128">
        <v>0</v>
      </c>
      <c r="AW20" s="129">
        <v>0</v>
      </c>
      <c r="AX20" s="127"/>
      <c r="AY20" s="122" t="str">
        <f t="shared" si="20"/>
        <v/>
      </c>
      <c r="AZ20" s="122" t="str">
        <f t="shared" si="21"/>
        <v/>
      </c>
      <c r="BA20" s="122" t="str">
        <f t="shared" si="22"/>
        <v/>
      </c>
      <c r="BB20" s="130">
        <v>0</v>
      </c>
      <c r="BC20" s="115">
        <f t="shared" si="23"/>
        <v>1070</v>
      </c>
      <c r="BD20" s="131">
        <v>8</v>
      </c>
      <c r="BE20" s="132"/>
      <c r="BF20" s="133">
        <f t="shared" si="24"/>
        <v>8</v>
      </c>
      <c r="BG20" s="131">
        <v>8</v>
      </c>
      <c r="BH20" s="132"/>
      <c r="BI20" s="133">
        <f t="shared" si="25"/>
        <v>8</v>
      </c>
      <c r="BJ20" s="131">
        <v>11</v>
      </c>
      <c r="BK20" s="132"/>
      <c r="BL20" s="133">
        <f t="shared" si="26"/>
        <v>11</v>
      </c>
      <c r="BM20" s="131">
        <v>21</v>
      </c>
      <c r="BN20" s="132"/>
      <c r="BO20" s="133">
        <f t="shared" si="27"/>
        <v>21</v>
      </c>
      <c r="BP20" s="104">
        <f t="shared" si="28"/>
        <v>48</v>
      </c>
      <c r="BQ20" s="129">
        <v>16</v>
      </c>
      <c r="BR20" s="114">
        <v>110</v>
      </c>
      <c r="BS20" s="115">
        <f t="shared" si="30"/>
        <v>1070</v>
      </c>
      <c r="BT20" s="138">
        <f>C1:C27</f>
        <v>1070</v>
      </c>
    </row>
    <row r="21" spans="1:72" ht="24.95" customHeight="1" x14ac:dyDescent="0.2">
      <c r="A21" s="104">
        <f t="shared" si="32"/>
        <v>18</v>
      </c>
      <c r="B21" s="105">
        <f t="shared" si="1"/>
        <v>220</v>
      </c>
      <c r="C21" s="139">
        <v>1027</v>
      </c>
      <c r="D21" s="140" t="s">
        <v>133</v>
      </c>
      <c r="E21" s="140" t="s">
        <v>134</v>
      </c>
      <c r="F21" s="140" t="s">
        <v>111</v>
      </c>
      <c r="G21" s="140" t="s">
        <v>95</v>
      </c>
      <c r="H21" s="108" t="s">
        <v>7</v>
      </c>
      <c r="I21" s="109">
        <f t="shared" si="2"/>
        <v>15</v>
      </c>
      <c r="J21" s="110" t="str">
        <f t="shared" si="3"/>
        <v/>
      </c>
      <c r="K21" s="111" t="str">
        <f t="shared" si="4"/>
        <v/>
      </c>
      <c r="L21" s="109">
        <f t="shared" si="5"/>
        <v>11</v>
      </c>
      <c r="M21" s="112">
        <f t="shared" si="6"/>
        <v>1027</v>
      </c>
      <c r="N21" s="113">
        <v>15</v>
      </c>
      <c r="O21" s="114">
        <v>112</v>
      </c>
      <c r="P21" s="115">
        <f t="shared" si="7"/>
        <v>1027</v>
      </c>
      <c r="Q21" s="116">
        <v>0</v>
      </c>
      <c r="R21" s="113">
        <v>0</v>
      </c>
      <c r="S21" s="117">
        <v>0</v>
      </c>
      <c r="T21" s="118">
        <f t="shared" si="8"/>
        <v>0</v>
      </c>
      <c r="U21" s="119"/>
      <c r="V21" s="120"/>
      <c r="W21" s="121"/>
      <c r="X21" s="122" t="str">
        <f t="shared" si="9"/>
        <v/>
      </c>
      <c r="Y21" s="122" t="str">
        <f t="shared" si="10"/>
        <v/>
      </c>
      <c r="Z21" s="116">
        <v>0</v>
      </c>
      <c r="AA21" s="113">
        <v>0</v>
      </c>
      <c r="AB21" s="117">
        <v>0</v>
      </c>
      <c r="AC21" s="118">
        <f t="shared" si="11"/>
        <v>0</v>
      </c>
      <c r="AD21" s="123"/>
      <c r="AE21" s="124"/>
      <c r="AF21" s="121"/>
      <c r="AG21" s="122" t="str">
        <f t="shared" si="12"/>
        <v/>
      </c>
      <c r="AH21" s="122" t="str">
        <f t="shared" si="13"/>
        <v/>
      </c>
      <c r="AI21" s="125" t="str">
        <f t="shared" si="14"/>
        <v/>
      </c>
      <c r="AJ21" s="126" t="str">
        <f t="shared" si="15"/>
        <v/>
      </c>
      <c r="AK21" s="114">
        <v>0</v>
      </c>
      <c r="AL21" s="115">
        <f t="shared" si="16"/>
        <v>1027</v>
      </c>
      <c r="AM21" s="123"/>
      <c r="AN21" s="124"/>
      <c r="AO21" s="127"/>
      <c r="AP21" s="122" t="str">
        <f t="shared" si="17"/>
        <v/>
      </c>
      <c r="AQ21" s="123"/>
      <c r="AR21" s="124"/>
      <c r="AS21" s="127"/>
      <c r="AT21" s="125" t="str">
        <f t="shared" si="18"/>
        <v/>
      </c>
      <c r="AU21" s="126" t="str">
        <f t="shared" si="19"/>
        <v/>
      </c>
      <c r="AV21" s="128">
        <v>0</v>
      </c>
      <c r="AW21" s="129">
        <v>0</v>
      </c>
      <c r="AX21" s="127"/>
      <c r="AY21" s="122" t="str">
        <f t="shared" si="20"/>
        <v/>
      </c>
      <c r="AZ21" s="122" t="str">
        <f t="shared" si="21"/>
        <v/>
      </c>
      <c r="BA21" s="122" t="str">
        <f t="shared" si="22"/>
        <v/>
      </c>
      <c r="BB21" s="130">
        <v>0</v>
      </c>
      <c r="BC21" s="115">
        <f t="shared" si="23"/>
        <v>1027</v>
      </c>
      <c r="BD21" s="131">
        <v>11</v>
      </c>
      <c r="BE21" s="132"/>
      <c r="BF21" s="133">
        <f t="shared" si="24"/>
        <v>11</v>
      </c>
      <c r="BG21" s="131">
        <v>6</v>
      </c>
      <c r="BH21" s="132"/>
      <c r="BI21" s="133">
        <f t="shared" si="25"/>
        <v>6</v>
      </c>
      <c r="BJ21" s="131">
        <v>11</v>
      </c>
      <c r="BK21" s="132"/>
      <c r="BL21" s="133">
        <f t="shared" si="26"/>
        <v>11</v>
      </c>
      <c r="BM21" s="131">
        <v>8</v>
      </c>
      <c r="BN21" s="132"/>
      <c r="BO21" s="133">
        <f t="shared" si="27"/>
        <v>8</v>
      </c>
      <c r="BP21" s="104">
        <f t="shared" si="28"/>
        <v>36</v>
      </c>
      <c r="BQ21" s="129">
        <f>IF(BD21&lt;&gt;"",RANK(BP21,$BP$5:$BP$27,0),"")</f>
        <v>17</v>
      </c>
      <c r="BR21" s="114">
        <v>108</v>
      </c>
      <c r="BS21" s="115">
        <f t="shared" si="30"/>
        <v>1027</v>
      </c>
      <c r="BT21" s="136">
        <f>C1:C27</f>
        <v>1027</v>
      </c>
    </row>
    <row r="22" spans="1:72" ht="24.95" customHeight="1" x14ac:dyDescent="0.2">
      <c r="A22" s="104">
        <f t="shared" si="32"/>
        <v>8</v>
      </c>
      <c r="B22" s="105">
        <f t="shared" si="1"/>
        <v>247</v>
      </c>
      <c r="C22" s="139">
        <v>1057</v>
      </c>
      <c r="D22" s="140" t="s">
        <v>135</v>
      </c>
      <c r="E22" s="140" t="s">
        <v>136</v>
      </c>
      <c r="F22" s="140" t="s">
        <v>71</v>
      </c>
      <c r="G22" s="140" t="s">
        <v>95</v>
      </c>
      <c r="H22" s="108" t="s">
        <v>7</v>
      </c>
      <c r="I22" s="109">
        <f t="shared" si="2"/>
        <v>4</v>
      </c>
      <c r="J22" s="110" t="str">
        <f t="shared" si="3"/>
        <v/>
      </c>
      <c r="K22" s="111" t="str">
        <f t="shared" si="4"/>
        <v/>
      </c>
      <c r="L22" s="109">
        <f t="shared" si="5"/>
        <v>8</v>
      </c>
      <c r="M22" s="112">
        <f t="shared" si="6"/>
        <v>1057</v>
      </c>
      <c r="N22" s="113">
        <v>4</v>
      </c>
      <c r="O22" s="114">
        <v>141</v>
      </c>
      <c r="P22" s="115">
        <f t="shared" si="7"/>
        <v>1057</v>
      </c>
      <c r="Q22" s="116">
        <v>0</v>
      </c>
      <c r="R22" s="113">
        <v>0</v>
      </c>
      <c r="S22" s="117">
        <v>0</v>
      </c>
      <c r="T22" s="118">
        <f t="shared" si="8"/>
        <v>0</v>
      </c>
      <c r="U22" s="119"/>
      <c r="V22" s="120"/>
      <c r="W22" s="121"/>
      <c r="X22" s="122" t="str">
        <f t="shared" si="9"/>
        <v/>
      </c>
      <c r="Y22" s="122" t="str">
        <f t="shared" si="10"/>
        <v/>
      </c>
      <c r="Z22" s="116">
        <v>0</v>
      </c>
      <c r="AA22" s="113">
        <v>0</v>
      </c>
      <c r="AB22" s="117">
        <v>0</v>
      </c>
      <c r="AC22" s="118">
        <f t="shared" si="11"/>
        <v>0</v>
      </c>
      <c r="AD22" s="123"/>
      <c r="AE22" s="124"/>
      <c r="AF22" s="121"/>
      <c r="AG22" s="122" t="str">
        <f t="shared" si="12"/>
        <v/>
      </c>
      <c r="AH22" s="122" t="str">
        <f t="shared" si="13"/>
        <v/>
      </c>
      <c r="AI22" s="125" t="str">
        <f t="shared" si="14"/>
        <v/>
      </c>
      <c r="AJ22" s="126" t="str">
        <f t="shared" si="15"/>
        <v/>
      </c>
      <c r="AK22" s="114">
        <v>0</v>
      </c>
      <c r="AL22" s="115">
        <f t="shared" si="16"/>
        <v>1057</v>
      </c>
      <c r="AM22" s="123"/>
      <c r="AN22" s="124"/>
      <c r="AO22" s="127"/>
      <c r="AP22" s="122" t="str">
        <f t="shared" si="17"/>
        <v/>
      </c>
      <c r="AQ22" s="123"/>
      <c r="AR22" s="124"/>
      <c r="AS22" s="127"/>
      <c r="AT22" s="125" t="str">
        <f t="shared" si="18"/>
        <v/>
      </c>
      <c r="AU22" s="126" t="str">
        <f t="shared" si="19"/>
        <v/>
      </c>
      <c r="AV22" s="128">
        <v>0</v>
      </c>
      <c r="AW22" s="129">
        <v>0</v>
      </c>
      <c r="AX22" s="127"/>
      <c r="AY22" s="122" t="str">
        <f t="shared" si="20"/>
        <v/>
      </c>
      <c r="AZ22" s="122" t="str">
        <f t="shared" si="21"/>
        <v/>
      </c>
      <c r="BA22" s="122" t="str">
        <f t="shared" si="22"/>
        <v/>
      </c>
      <c r="BB22" s="130">
        <v>0</v>
      </c>
      <c r="BC22" s="115">
        <f t="shared" si="23"/>
        <v>1057</v>
      </c>
      <c r="BD22" s="131">
        <v>3</v>
      </c>
      <c r="BE22" s="132"/>
      <c r="BF22" s="133">
        <f t="shared" si="24"/>
        <v>3</v>
      </c>
      <c r="BG22" s="131">
        <v>3</v>
      </c>
      <c r="BH22" s="132"/>
      <c r="BI22" s="133">
        <f t="shared" si="25"/>
        <v>3</v>
      </c>
      <c r="BJ22" s="131">
        <v>8</v>
      </c>
      <c r="BK22" s="132"/>
      <c r="BL22" s="133">
        <f t="shared" si="26"/>
        <v>8</v>
      </c>
      <c r="BM22" s="131">
        <v>21</v>
      </c>
      <c r="BN22" s="132"/>
      <c r="BO22" s="133">
        <f t="shared" si="27"/>
        <v>21</v>
      </c>
      <c r="BP22" s="104">
        <f t="shared" si="28"/>
        <v>35</v>
      </c>
      <c r="BQ22" s="129">
        <f>IF(BD22&lt;&gt;"",RANK(BP22,$BP$5:$BP$27,0),"")</f>
        <v>18</v>
      </c>
      <c r="BR22" s="114">
        <v>106</v>
      </c>
      <c r="BS22" s="115">
        <f t="shared" si="30"/>
        <v>1057</v>
      </c>
      <c r="BT22" s="138">
        <f>C1:C27</f>
        <v>1057</v>
      </c>
    </row>
    <row r="23" spans="1:72" ht="24.95" customHeight="1" x14ac:dyDescent="0.2">
      <c r="A23" s="104">
        <f t="shared" si="32"/>
        <v>16</v>
      </c>
      <c r="B23" s="105">
        <f t="shared" si="1"/>
        <v>224</v>
      </c>
      <c r="C23" s="106">
        <v>1056</v>
      </c>
      <c r="D23" s="107" t="s">
        <v>92</v>
      </c>
      <c r="E23" s="107" t="s">
        <v>137</v>
      </c>
      <c r="F23" s="107" t="s">
        <v>94</v>
      </c>
      <c r="G23" s="107" t="s">
        <v>68</v>
      </c>
      <c r="H23" s="108" t="s">
        <v>7</v>
      </c>
      <c r="I23" s="109">
        <f t="shared" si="2"/>
        <v>11</v>
      </c>
      <c r="J23" s="110" t="str">
        <f t="shared" si="3"/>
        <v/>
      </c>
      <c r="K23" s="111" t="str">
        <f t="shared" si="4"/>
        <v/>
      </c>
      <c r="L23" s="109">
        <f t="shared" si="5"/>
        <v>8</v>
      </c>
      <c r="M23" s="112">
        <f t="shared" si="6"/>
        <v>1056</v>
      </c>
      <c r="N23" s="113">
        <v>11</v>
      </c>
      <c r="O23" s="114">
        <v>120</v>
      </c>
      <c r="P23" s="115">
        <f t="shared" si="7"/>
        <v>1056</v>
      </c>
      <c r="Q23" s="116">
        <v>0</v>
      </c>
      <c r="R23" s="113">
        <v>0</v>
      </c>
      <c r="S23" s="117">
        <v>0</v>
      </c>
      <c r="T23" s="118">
        <f t="shared" si="8"/>
        <v>0</v>
      </c>
      <c r="U23" s="119"/>
      <c r="V23" s="120"/>
      <c r="W23" s="121"/>
      <c r="X23" s="122" t="str">
        <f t="shared" si="9"/>
        <v/>
      </c>
      <c r="Y23" s="122" t="str">
        <f t="shared" si="10"/>
        <v/>
      </c>
      <c r="Z23" s="116">
        <v>0</v>
      </c>
      <c r="AA23" s="113">
        <v>0</v>
      </c>
      <c r="AB23" s="117">
        <v>0</v>
      </c>
      <c r="AC23" s="118">
        <f t="shared" si="11"/>
        <v>0</v>
      </c>
      <c r="AD23" s="123"/>
      <c r="AE23" s="124"/>
      <c r="AF23" s="121"/>
      <c r="AG23" s="122" t="str">
        <f t="shared" si="12"/>
        <v/>
      </c>
      <c r="AH23" s="122" t="str">
        <f t="shared" si="13"/>
        <v/>
      </c>
      <c r="AI23" s="125" t="str">
        <f t="shared" si="14"/>
        <v/>
      </c>
      <c r="AJ23" s="126" t="str">
        <f t="shared" si="15"/>
        <v/>
      </c>
      <c r="AK23" s="114">
        <v>0</v>
      </c>
      <c r="AL23" s="115">
        <f t="shared" si="16"/>
        <v>1056</v>
      </c>
      <c r="AM23" s="123"/>
      <c r="AN23" s="124"/>
      <c r="AO23" s="127"/>
      <c r="AP23" s="122" t="str">
        <f t="shared" si="17"/>
        <v/>
      </c>
      <c r="AQ23" s="123"/>
      <c r="AR23" s="124"/>
      <c r="AS23" s="127"/>
      <c r="AT23" s="125" t="str">
        <f t="shared" si="18"/>
        <v/>
      </c>
      <c r="AU23" s="126" t="str">
        <f t="shared" si="19"/>
        <v/>
      </c>
      <c r="AV23" s="128">
        <v>0</v>
      </c>
      <c r="AW23" s="129">
        <v>0</v>
      </c>
      <c r="AX23" s="127"/>
      <c r="AY23" s="122" t="str">
        <f t="shared" si="20"/>
        <v/>
      </c>
      <c r="AZ23" s="122" t="str">
        <f t="shared" si="21"/>
        <v/>
      </c>
      <c r="BA23" s="122" t="str">
        <f t="shared" si="22"/>
        <v/>
      </c>
      <c r="BB23" s="130">
        <v>0</v>
      </c>
      <c r="BC23" s="115">
        <f t="shared" si="23"/>
        <v>1056</v>
      </c>
      <c r="BD23" s="131">
        <v>16</v>
      </c>
      <c r="BE23" s="132"/>
      <c r="BF23" s="133">
        <f t="shared" si="24"/>
        <v>16</v>
      </c>
      <c r="BG23" s="131">
        <v>3</v>
      </c>
      <c r="BH23" s="132"/>
      <c r="BI23" s="133">
        <f t="shared" si="25"/>
        <v>3</v>
      </c>
      <c r="BJ23" s="131">
        <v>8</v>
      </c>
      <c r="BK23" s="132"/>
      <c r="BL23" s="133">
        <f t="shared" si="26"/>
        <v>8</v>
      </c>
      <c r="BM23" s="131">
        <v>3</v>
      </c>
      <c r="BN23" s="132"/>
      <c r="BO23" s="133">
        <f t="shared" si="27"/>
        <v>3</v>
      </c>
      <c r="BP23" s="104">
        <f t="shared" si="28"/>
        <v>30</v>
      </c>
      <c r="BQ23" s="129">
        <f>IF(BD23&lt;&gt;"",RANK(BP23,$BP$5:$BP$27,0),"")</f>
        <v>19</v>
      </c>
      <c r="BR23" s="114">
        <v>104</v>
      </c>
      <c r="BS23" s="115">
        <f t="shared" si="30"/>
        <v>1056</v>
      </c>
      <c r="BT23" s="136">
        <f>C1:C27</f>
        <v>1056</v>
      </c>
    </row>
    <row r="24" spans="1:72" ht="24.95" customHeight="1" x14ac:dyDescent="0.2">
      <c r="A24" s="104">
        <f t="shared" si="32"/>
        <v>12</v>
      </c>
      <c r="B24" s="105">
        <f t="shared" si="1"/>
        <v>234</v>
      </c>
      <c r="C24" s="106">
        <v>1051</v>
      </c>
      <c r="D24" s="107" t="s">
        <v>138</v>
      </c>
      <c r="E24" s="107" t="s">
        <v>139</v>
      </c>
      <c r="F24" s="107" t="s">
        <v>79</v>
      </c>
      <c r="G24" s="107" t="s">
        <v>68</v>
      </c>
      <c r="H24" s="108" t="s">
        <v>7</v>
      </c>
      <c r="I24" s="109">
        <f t="shared" si="2"/>
        <v>7</v>
      </c>
      <c r="J24" s="110" t="str">
        <f t="shared" si="3"/>
        <v/>
      </c>
      <c r="K24" s="111" t="str">
        <f t="shared" si="4"/>
        <v/>
      </c>
      <c r="L24" s="109">
        <f t="shared" si="5"/>
        <v>13</v>
      </c>
      <c r="M24" s="112">
        <f t="shared" si="6"/>
        <v>1051</v>
      </c>
      <c r="N24" s="113">
        <v>7</v>
      </c>
      <c r="O24" s="114">
        <v>132</v>
      </c>
      <c r="P24" s="115">
        <f t="shared" si="7"/>
        <v>1051</v>
      </c>
      <c r="Q24" s="116">
        <v>0</v>
      </c>
      <c r="R24" s="113">
        <v>0</v>
      </c>
      <c r="S24" s="117">
        <v>0</v>
      </c>
      <c r="T24" s="118">
        <f t="shared" si="8"/>
        <v>0</v>
      </c>
      <c r="U24" s="119"/>
      <c r="V24" s="120"/>
      <c r="W24" s="121"/>
      <c r="X24" s="122" t="str">
        <f t="shared" si="9"/>
        <v/>
      </c>
      <c r="Y24" s="122" t="str">
        <f t="shared" si="10"/>
        <v/>
      </c>
      <c r="Z24" s="116">
        <v>0</v>
      </c>
      <c r="AA24" s="113">
        <v>0</v>
      </c>
      <c r="AB24" s="117">
        <v>0</v>
      </c>
      <c r="AC24" s="118">
        <f t="shared" si="11"/>
        <v>0</v>
      </c>
      <c r="AD24" s="123"/>
      <c r="AE24" s="124"/>
      <c r="AF24" s="121"/>
      <c r="AG24" s="122" t="str">
        <f t="shared" si="12"/>
        <v/>
      </c>
      <c r="AH24" s="122" t="str">
        <f t="shared" si="13"/>
        <v/>
      </c>
      <c r="AI24" s="125" t="str">
        <f t="shared" si="14"/>
        <v/>
      </c>
      <c r="AJ24" s="126" t="str">
        <f t="shared" si="15"/>
        <v/>
      </c>
      <c r="AK24" s="114">
        <v>0</v>
      </c>
      <c r="AL24" s="115">
        <f t="shared" si="16"/>
        <v>1051</v>
      </c>
      <c r="AM24" s="123"/>
      <c r="AN24" s="124"/>
      <c r="AO24" s="127"/>
      <c r="AP24" s="122" t="str">
        <f t="shared" si="17"/>
        <v/>
      </c>
      <c r="AQ24" s="123"/>
      <c r="AR24" s="124"/>
      <c r="AS24" s="127"/>
      <c r="AT24" s="125" t="str">
        <f t="shared" si="18"/>
        <v/>
      </c>
      <c r="AU24" s="126" t="str">
        <f t="shared" si="19"/>
        <v/>
      </c>
      <c r="AV24" s="128">
        <v>0</v>
      </c>
      <c r="AW24" s="129">
        <v>0</v>
      </c>
      <c r="AX24" s="127"/>
      <c r="AY24" s="122" t="str">
        <f t="shared" si="20"/>
        <v/>
      </c>
      <c r="AZ24" s="122" t="str">
        <f t="shared" si="21"/>
        <v/>
      </c>
      <c r="BA24" s="122" t="str">
        <f t="shared" si="22"/>
        <v/>
      </c>
      <c r="BB24" s="130">
        <v>0</v>
      </c>
      <c r="BC24" s="115">
        <f t="shared" si="23"/>
        <v>1051</v>
      </c>
      <c r="BD24" s="131">
        <v>8</v>
      </c>
      <c r="BE24" s="132"/>
      <c r="BF24" s="133">
        <f t="shared" si="24"/>
        <v>8</v>
      </c>
      <c r="BG24" s="131">
        <v>6</v>
      </c>
      <c r="BH24" s="132"/>
      <c r="BI24" s="133">
        <f t="shared" si="25"/>
        <v>6</v>
      </c>
      <c r="BJ24" s="131">
        <v>13</v>
      </c>
      <c r="BK24" s="132"/>
      <c r="BL24" s="133">
        <f t="shared" si="26"/>
        <v>13</v>
      </c>
      <c r="BM24" s="131">
        <v>3</v>
      </c>
      <c r="BN24" s="132"/>
      <c r="BO24" s="133">
        <f t="shared" si="27"/>
        <v>3</v>
      </c>
      <c r="BP24" s="104">
        <f t="shared" si="28"/>
        <v>30</v>
      </c>
      <c r="BQ24" s="129">
        <v>20</v>
      </c>
      <c r="BR24" s="114">
        <v>102</v>
      </c>
      <c r="BS24" s="115">
        <f t="shared" si="30"/>
        <v>1051</v>
      </c>
      <c r="BT24" s="138">
        <f>C1:C27</f>
        <v>1051</v>
      </c>
    </row>
    <row r="25" spans="1:72" ht="24.95" customHeight="1" x14ac:dyDescent="0.2">
      <c r="A25" s="104">
        <f t="shared" si="32"/>
        <v>20</v>
      </c>
      <c r="B25" s="105">
        <f t="shared" si="1"/>
        <v>210</v>
      </c>
      <c r="C25" s="106">
        <v>1041</v>
      </c>
      <c r="D25" s="107" t="s">
        <v>140</v>
      </c>
      <c r="E25" s="107" t="s">
        <v>141</v>
      </c>
      <c r="F25" s="107" t="s">
        <v>142</v>
      </c>
      <c r="G25" s="107" t="s">
        <v>68</v>
      </c>
      <c r="H25" s="108" t="s">
        <v>7</v>
      </c>
      <c r="I25" s="109">
        <f t="shared" si="2"/>
        <v>16</v>
      </c>
      <c r="J25" s="110" t="str">
        <f t="shared" si="3"/>
        <v/>
      </c>
      <c r="K25" s="111" t="str">
        <f t="shared" si="4"/>
        <v/>
      </c>
      <c r="L25" s="109">
        <f t="shared" si="5"/>
        <v>6</v>
      </c>
      <c r="M25" s="112">
        <f t="shared" si="6"/>
        <v>1041</v>
      </c>
      <c r="N25" s="113">
        <v>16</v>
      </c>
      <c r="O25" s="114">
        <v>110</v>
      </c>
      <c r="P25" s="115">
        <f t="shared" si="7"/>
        <v>1041</v>
      </c>
      <c r="Q25" s="116">
        <v>0</v>
      </c>
      <c r="R25" s="113">
        <v>0</v>
      </c>
      <c r="S25" s="117">
        <v>0</v>
      </c>
      <c r="T25" s="118">
        <f t="shared" si="8"/>
        <v>0</v>
      </c>
      <c r="U25" s="119"/>
      <c r="V25" s="120"/>
      <c r="W25" s="121"/>
      <c r="X25" s="122" t="str">
        <f t="shared" si="9"/>
        <v/>
      </c>
      <c r="Y25" s="122" t="str">
        <f t="shared" si="10"/>
        <v/>
      </c>
      <c r="Z25" s="116">
        <v>0</v>
      </c>
      <c r="AA25" s="113">
        <v>0</v>
      </c>
      <c r="AB25" s="117">
        <v>0</v>
      </c>
      <c r="AC25" s="118">
        <f t="shared" si="11"/>
        <v>0</v>
      </c>
      <c r="AD25" s="123"/>
      <c r="AE25" s="124"/>
      <c r="AF25" s="121"/>
      <c r="AG25" s="122" t="str">
        <f t="shared" si="12"/>
        <v/>
      </c>
      <c r="AH25" s="122" t="str">
        <f t="shared" si="13"/>
        <v/>
      </c>
      <c r="AI25" s="125" t="str">
        <f t="shared" si="14"/>
        <v/>
      </c>
      <c r="AJ25" s="126" t="str">
        <f t="shared" si="15"/>
        <v/>
      </c>
      <c r="AK25" s="114">
        <v>0</v>
      </c>
      <c r="AL25" s="115">
        <f t="shared" si="16"/>
        <v>1041</v>
      </c>
      <c r="AM25" s="123"/>
      <c r="AN25" s="124"/>
      <c r="AO25" s="127"/>
      <c r="AP25" s="122" t="str">
        <f t="shared" si="17"/>
        <v/>
      </c>
      <c r="AQ25" s="123"/>
      <c r="AR25" s="124"/>
      <c r="AS25" s="127"/>
      <c r="AT25" s="125" t="str">
        <f t="shared" si="18"/>
        <v/>
      </c>
      <c r="AU25" s="126" t="str">
        <f t="shared" si="19"/>
        <v/>
      </c>
      <c r="AV25" s="128">
        <v>0</v>
      </c>
      <c r="AW25" s="129">
        <v>0</v>
      </c>
      <c r="AX25" s="127"/>
      <c r="AY25" s="122" t="str">
        <f t="shared" si="20"/>
        <v/>
      </c>
      <c r="AZ25" s="122" t="str">
        <f t="shared" si="21"/>
        <v/>
      </c>
      <c r="BA25" s="122" t="str">
        <f t="shared" si="22"/>
        <v/>
      </c>
      <c r="BB25" s="130">
        <v>0</v>
      </c>
      <c r="BC25" s="115">
        <f t="shared" si="23"/>
        <v>1041</v>
      </c>
      <c r="BD25" s="131">
        <v>3</v>
      </c>
      <c r="BE25" s="132"/>
      <c r="BF25" s="133">
        <f t="shared" si="24"/>
        <v>3</v>
      </c>
      <c r="BG25" s="131">
        <v>3</v>
      </c>
      <c r="BH25" s="132"/>
      <c r="BI25" s="133">
        <f t="shared" si="25"/>
        <v>3</v>
      </c>
      <c r="BJ25" s="131">
        <v>6</v>
      </c>
      <c r="BK25" s="132"/>
      <c r="BL25" s="133">
        <f t="shared" si="26"/>
        <v>6</v>
      </c>
      <c r="BM25" s="131">
        <v>11</v>
      </c>
      <c r="BN25" s="132"/>
      <c r="BO25" s="133">
        <f t="shared" si="27"/>
        <v>11</v>
      </c>
      <c r="BP25" s="104">
        <f t="shared" si="28"/>
        <v>23</v>
      </c>
      <c r="BQ25" s="129">
        <f>IF(BD25&lt;&gt;"",RANK(BP25,$BP$5:$BP$27,0),"")</f>
        <v>21</v>
      </c>
      <c r="BR25" s="114">
        <v>100</v>
      </c>
      <c r="BS25" s="115">
        <f t="shared" si="30"/>
        <v>1041</v>
      </c>
      <c r="BT25" s="142">
        <f>C1:C27</f>
        <v>1041</v>
      </c>
    </row>
    <row r="26" spans="1:72" ht="24.95" customHeight="1" x14ac:dyDescent="0.2">
      <c r="A26" s="104">
        <f t="shared" si="32"/>
        <v>23</v>
      </c>
      <c r="B26" s="105">
        <f t="shared" si="1"/>
        <v>194</v>
      </c>
      <c r="C26" s="106">
        <v>1071</v>
      </c>
      <c r="D26" s="107" t="s">
        <v>143</v>
      </c>
      <c r="E26" s="107" t="s">
        <v>144</v>
      </c>
      <c r="F26" s="107" t="s">
        <v>91</v>
      </c>
      <c r="G26" s="107" t="s">
        <v>68</v>
      </c>
      <c r="H26" s="108" t="s">
        <v>7</v>
      </c>
      <c r="I26" s="109">
        <f t="shared" si="2"/>
        <v>23</v>
      </c>
      <c r="J26" s="110" t="str">
        <f t="shared" si="3"/>
        <v/>
      </c>
      <c r="K26" s="111" t="str">
        <f t="shared" si="4"/>
        <v/>
      </c>
      <c r="L26" s="109">
        <f t="shared" si="5"/>
        <v>8</v>
      </c>
      <c r="M26" s="112">
        <f t="shared" si="6"/>
        <v>1071</v>
      </c>
      <c r="N26" s="113">
        <v>23</v>
      </c>
      <c r="O26" s="114">
        <v>96</v>
      </c>
      <c r="P26" s="115">
        <f t="shared" si="7"/>
        <v>1071</v>
      </c>
      <c r="Q26" s="116">
        <v>0</v>
      </c>
      <c r="R26" s="113">
        <v>0</v>
      </c>
      <c r="S26" s="117">
        <v>0</v>
      </c>
      <c r="T26" s="118">
        <f t="shared" si="8"/>
        <v>0</v>
      </c>
      <c r="U26" s="119"/>
      <c r="V26" s="120"/>
      <c r="W26" s="121"/>
      <c r="X26" s="122" t="str">
        <f t="shared" si="9"/>
        <v/>
      </c>
      <c r="Y26" s="122" t="str">
        <f t="shared" si="10"/>
        <v/>
      </c>
      <c r="Z26" s="116">
        <v>0</v>
      </c>
      <c r="AA26" s="113">
        <v>0</v>
      </c>
      <c r="AB26" s="117">
        <v>0</v>
      </c>
      <c r="AC26" s="118">
        <f t="shared" si="11"/>
        <v>0</v>
      </c>
      <c r="AD26" s="123"/>
      <c r="AE26" s="124"/>
      <c r="AF26" s="121"/>
      <c r="AG26" s="122" t="str">
        <f t="shared" si="12"/>
        <v/>
      </c>
      <c r="AH26" s="122" t="str">
        <f t="shared" si="13"/>
        <v/>
      </c>
      <c r="AI26" s="125" t="str">
        <f t="shared" si="14"/>
        <v/>
      </c>
      <c r="AJ26" s="126" t="str">
        <f t="shared" si="15"/>
        <v/>
      </c>
      <c r="AK26" s="114">
        <v>0</v>
      </c>
      <c r="AL26" s="115">
        <f t="shared" si="16"/>
        <v>1071</v>
      </c>
      <c r="AM26" s="123"/>
      <c r="AN26" s="124"/>
      <c r="AO26" s="127"/>
      <c r="AP26" s="122" t="str">
        <f t="shared" si="17"/>
        <v/>
      </c>
      <c r="AQ26" s="123"/>
      <c r="AR26" s="124"/>
      <c r="AS26" s="127"/>
      <c r="AT26" s="125" t="str">
        <f t="shared" si="18"/>
        <v/>
      </c>
      <c r="AU26" s="126" t="str">
        <f t="shared" si="19"/>
        <v/>
      </c>
      <c r="AV26" s="128">
        <v>0</v>
      </c>
      <c r="AW26" s="129">
        <v>0</v>
      </c>
      <c r="AX26" s="127"/>
      <c r="AY26" s="122" t="str">
        <f t="shared" si="20"/>
        <v/>
      </c>
      <c r="AZ26" s="122" t="str">
        <f t="shared" si="21"/>
        <v/>
      </c>
      <c r="BA26" s="122" t="str">
        <f t="shared" si="22"/>
        <v/>
      </c>
      <c r="BB26" s="130">
        <v>0</v>
      </c>
      <c r="BC26" s="115">
        <f t="shared" si="23"/>
        <v>1071</v>
      </c>
      <c r="BD26" s="131">
        <v>3</v>
      </c>
      <c r="BE26" s="132"/>
      <c r="BF26" s="133">
        <f t="shared" si="24"/>
        <v>3</v>
      </c>
      <c r="BG26" s="131">
        <v>3</v>
      </c>
      <c r="BH26" s="132"/>
      <c r="BI26" s="133">
        <f t="shared" si="25"/>
        <v>3</v>
      </c>
      <c r="BJ26" s="131">
        <v>8</v>
      </c>
      <c r="BK26" s="132"/>
      <c r="BL26" s="133">
        <f t="shared" si="26"/>
        <v>8</v>
      </c>
      <c r="BM26" s="131">
        <v>8</v>
      </c>
      <c r="BN26" s="132"/>
      <c r="BO26" s="133">
        <f t="shared" si="27"/>
        <v>8</v>
      </c>
      <c r="BP26" s="104">
        <f t="shared" si="28"/>
        <v>22</v>
      </c>
      <c r="BQ26" s="129">
        <f>IF(BD26&lt;&gt;"",RANK(BP26,$BP$5:$BP$27,0),"")</f>
        <v>22</v>
      </c>
      <c r="BR26" s="114">
        <v>98</v>
      </c>
      <c r="BS26" s="115">
        <f t="shared" si="30"/>
        <v>1071</v>
      </c>
      <c r="BT26" s="142">
        <f>C1:C27</f>
        <v>1071</v>
      </c>
    </row>
    <row r="27" spans="1:72" ht="24.95" customHeight="1" x14ac:dyDescent="0.2">
      <c r="A27" s="104">
        <f t="shared" si="32"/>
        <v>22</v>
      </c>
      <c r="B27" s="105">
        <f t="shared" si="1"/>
        <v>196</v>
      </c>
      <c r="C27" s="106">
        <v>1003</v>
      </c>
      <c r="D27" s="107" t="s">
        <v>145</v>
      </c>
      <c r="E27" s="107" t="s">
        <v>146</v>
      </c>
      <c r="F27" s="107" t="s">
        <v>91</v>
      </c>
      <c r="G27" s="107" t="s">
        <v>68</v>
      </c>
      <c r="H27" s="108" t="s">
        <v>7</v>
      </c>
      <c r="I27" s="109">
        <f t="shared" si="2"/>
        <v>21</v>
      </c>
      <c r="J27" s="110" t="str">
        <f t="shared" si="3"/>
        <v/>
      </c>
      <c r="K27" s="111" t="str">
        <f t="shared" si="4"/>
        <v/>
      </c>
      <c r="L27" s="109">
        <f t="shared" si="5"/>
        <v>6</v>
      </c>
      <c r="M27" s="112">
        <f t="shared" si="6"/>
        <v>1003</v>
      </c>
      <c r="N27" s="113">
        <v>21</v>
      </c>
      <c r="O27" s="114">
        <v>100</v>
      </c>
      <c r="P27" s="115">
        <f t="shared" si="7"/>
        <v>1003</v>
      </c>
      <c r="Q27" s="116">
        <v>0</v>
      </c>
      <c r="R27" s="113">
        <v>0</v>
      </c>
      <c r="S27" s="117">
        <v>0</v>
      </c>
      <c r="T27" s="118">
        <f t="shared" si="8"/>
        <v>0</v>
      </c>
      <c r="U27" s="119"/>
      <c r="V27" s="120"/>
      <c r="W27" s="121"/>
      <c r="X27" s="122" t="str">
        <f t="shared" si="9"/>
        <v/>
      </c>
      <c r="Y27" s="122" t="str">
        <f t="shared" si="10"/>
        <v/>
      </c>
      <c r="Z27" s="116">
        <v>0</v>
      </c>
      <c r="AA27" s="113">
        <v>0</v>
      </c>
      <c r="AB27" s="117">
        <v>0</v>
      </c>
      <c r="AC27" s="118">
        <f t="shared" si="11"/>
        <v>0</v>
      </c>
      <c r="AD27" s="123"/>
      <c r="AE27" s="124"/>
      <c r="AF27" s="121"/>
      <c r="AG27" s="122" t="str">
        <f t="shared" si="12"/>
        <v/>
      </c>
      <c r="AH27" s="122" t="str">
        <f t="shared" si="13"/>
        <v/>
      </c>
      <c r="AI27" s="125" t="str">
        <f t="shared" si="14"/>
        <v/>
      </c>
      <c r="AJ27" s="126" t="str">
        <f t="shared" si="15"/>
        <v/>
      </c>
      <c r="AK27" s="114">
        <v>0</v>
      </c>
      <c r="AL27" s="115">
        <f t="shared" si="16"/>
        <v>1003</v>
      </c>
      <c r="AM27" s="123"/>
      <c r="AN27" s="124"/>
      <c r="AO27" s="127"/>
      <c r="AP27" s="122" t="str">
        <f t="shared" si="17"/>
        <v/>
      </c>
      <c r="AQ27" s="123"/>
      <c r="AR27" s="124"/>
      <c r="AS27" s="127"/>
      <c r="AT27" s="125" t="str">
        <f t="shared" si="18"/>
        <v/>
      </c>
      <c r="AU27" s="126" t="str">
        <f t="shared" si="19"/>
        <v/>
      </c>
      <c r="AV27" s="128">
        <v>0</v>
      </c>
      <c r="AW27" s="129">
        <v>0</v>
      </c>
      <c r="AX27" s="127"/>
      <c r="AY27" s="122" t="str">
        <f t="shared" si="20"/>
        <v/>
      </c>
      <c r="AZ27" s="122" t="str">
        <f t="shared" si="21"/>
        <v/>
      </c>
      <c r="BA27" s="122" t="str">
        <f t="shared" si="22"/>
        <v/>
      </c>
      <c r="BB27" s="130">
        <v>0</v>
      </c>
      <c r="BC27" s="115">
        <f t="shared" si="23"/>
        <v>1003</v>
      </c>
      <c r="BD27" s="131">
        <v>6</v>
      </c>
      <c r="BE27" s="132"/>
      <c r="BF27" s="133">
        <f t="shared" si="24"/>
        <v>6</v>
      </c>
      <c r="BG27" s="131">
        <v>3</v>
      </c>
      <c r="BH27" s="132"/>
      <c r="BI27" s="133">
        <f t="shared" si="25"/>
        <v>3</v>
      </c>
      <c r="BJ27" s="131">
        <v>6</v>
      </c>
      <c r="BK27" s="132"/>
      <c r="BL27" s="133">
        <f t="shared" si="26"/>
        <v>6</v>
      </c>
      <c r="BM27" s="131">
        <v>3</v>
      </c>
      <c r="BN27" s="132"/>
      <c r="BO27" s="133">
        <f t="shared" si="27"/>
        <v>3</v>
      </c>
      <c r="BP27" s="104">
        <f t="shared" si="28"/>
        <v>18</v>
      </c>
      <c r="BQ27" s="129">
        <f>IF(BD27&lt;&gt;"",RANK(BP27,$BP$5:$BP$27,0),"")</f>
        <v>23</v>
      </c>
      <c r="BR27" s="114">
        <v>96</v>
      </c>
      <c r="BS27" s="115">
        <f t="shared" si="30"/>
        <v>1003</v>
      </c>
      <c r="BT27" s="142">
        <f>C1:C27</f>
        <v>1003</v>
      </c>
    </row>
  </sheetData>
  <mergeCells count="16">
    <mergeCell ref="BD2:BR2"/>
    <mergeCell ref="BD3:BF3"/>
    <mergeCell ref="BG3:BI3"/>
    <mergeCell ref="BJ3:BL3"/>
    <mergeCell ref="BM3:BO3"/>
    <mergeCell ref="N2:O2"/>
    <mergeCell ref="Q2:AK2"/>
    <mergeCell ref="AM3:AO3"/>
    <mergeCell ref="AQ3:AS3"/>
    <mergeCell ref="AD3:AF3"/>
    <mergeCell ref="U3:W3"/>
    <mergeCell ref="A2:B2"/>
    <mergeCell ref="I2:I4"/>
    <mergeCell ref="J2:J4"/>
    <mergeCell ref="K2:K4"/>
    <mergeCell ref="L2:L4"/>
  </mergeCells>
  <conditionalFormatting sqref="G1:H4 H5:H27">
    <cfRule type="cellIs" dxfId="3" priority="1" stopIfTrue="1" operator="equal">
      <formula>"D"</formula>
    </cfRule>
  </conditionalFormatting>
  <pageMargins left="0.39370100000000002" right="0.39370100000000002" top="0.39370100000000002" bottom="0.39370100000000002" header="0.11811000000000001" footer="0.11811000000000001"/>
  <pageSetup scale="85" orientation="landscape"/>
  <headerFooter>
    <oddHeader>&amp;C&amp;"+,Regular"&amp;14&amp;K000000POU</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0"/>
  <sheetViews>
    <sheetView showGridLines="0" topLeftCell="B1" workbookViewId="0">
      <selection activeCell="Q1" sqref="Q1:AX1048576"/>
    </sheetView>
  </sheetViews>
  <sheetFormatPr baseColWidth="10" defaultColWidth="11" defaultRowHeight="12.75" customHeight="1" x14ac:dyDescent="0.2"/>
  <cols>
    <col min="1" max="2" width="5.875" style="143" customWidth="1"/>
    <col min="3" max="3" width="7.5" style="143" customWidth="1"/>
    <col min="4" max="4" width="14.875" style="143" customWidth="1"/>
    <col min="5" max="5" width="8.5" style="143" customWidth="1"/>
    <col min="6" max="6" width="20.625" style="143" customWidth="1"/>
    <col min="7" max="8" width="5" style="143" customWidth="1"/>
    <col min="9" max="9" width="11" style="143" hidden="1" customWidth="1"/>
    <col min="10" max="10" width="5.125" style="143" hidden="1" customWidth="1"/>
    <col min="11" max="13" width="11" style="143" hidden="1" customWidth="1"/>
    <col min="14" max="14" width="6" style="143" customWidth="1"/>
    <col min="15" max="15" width="6.625" style="143" customWidth="1"/>
    <col min="16" max="16" width="11" style="143" hidden="1" customWidth="1"/>
    <col min="17" max="20" width="5.375" style="143" hidden="1" customWidth="1"/>
    <col min="21" max="23" width="5.875" style="143" hidden="1" customWidth="1"/>
    <col min="24" max="24" width="6.875" style="143" hidden="1" customWidth="1"/>
    <col min="25" max="25" width="8.375" style="143" hidden="1" customWidth="1"/>
    <col min="26" max="29" width="6.875" style="143" hidden="1" customWidth="1"/>
    <col min="30" max="32" width="5.875" style="143" hidden="1" customWidth="1"/>
    <col min="33" max="33" width="7.125" style="143" hidden="1" customWidth="1"/>
    <col min="34" max="34" width="9.125" style="143" hidden="1" customWidth="1"/>
    <col min="35" max="35" width="8.5" style="143" hidden="1" customWidth="1"/>
    <col min="36" max="36" width="5" style="143" hidden="1" customWidth="1"/>
    <col min="37" max="37" width="5.125" style="143" hidden="1" customWidth="1"/>
    <col min="38" max="38" width="11" style="143" hidden="1" customWidth="1"/>
    <col min="39" max="50" width="6.625" style="143" hidden="1" customWidth="1"/>
    <col min="51" max="55" width="11" style="143" hidden="1" customWidth="1"/>
    <col min="56" max="57" width="5.5" style="143" customWidth="1"/>
    <col min="58" max="58" width="5.625" style="143" customWidth="1"/>
    <col min="59" max="60" width="5.5" style="143" customWidth="1"/>
    <col min="61" max="68" width="5.875" style="143" customWidth="1"/>
    <col min="69" max="69" width="4.625" style="143" customWidth="1"/>
    <col min="70" max="70" width="7.125" style="143" customWidth="1"/>
    <col min="71" max="71" width="11" style="143" hidden="1" customWidth="1"/>
    <col min="72" max="73" width="11" style="143" customWidth="1"/>
    <col min="74" max="16384" width="11" style="143"/>
  </cols>
  <sheetData>
    <row r="1" spans="1:72" ht="39" customHeight="1" x14ac:dyDescent="0.2">
      <c r="A1" s="20"/>
      <c r="B1" s="21"/>
      <c r="C1" s="20"/>
      <c r="D1" s="22"/>
      <c r="E1" s="22"/>
      <c r="F1" s="22"/>
      <c r="G1" s="22"/>
      <c r="H1" s="22"/>
      <c r="I1" s="22"/>
      <c r="J1" s="23"/>
      <c r="K1" s="22"/>
      <c r="L1" s="22"/>
      <c r="M1" s="21"/>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4"/>
      <c r="BR1" s="25"/>
      <c r="BS1" s="26"/>
      <c r="BT1" s="27"/>
    </row>
    <row r="2" spans="1:72" ht="17.25" customHeight="1" x14ac:dyDescent="0.2">
      <c r="A2" s="172" t="s">
        <v>12</v>
      </c>
      <c r="B2" s="173"/>
      <c r="C2" s="28">
        <f>SUBTOTAL(3,D5:D40)</f>
        <v>36</v>
      </c>
      <c r="D2" s="29" t="s">
        <v>147</v>
      </c>
      <c r="E2" s="30"/>
      <c r="F2" s="30"/>
      <c r="G2" s="31"/>
      <c r="H2" s="32"/>
      <c r="I2" s="174" t="s">
        <v>14</v>
      </c>
      <c r="J2" s="176" t="s">
        <v>15</v>
      </c>
      <c r="K2" s="174" t="s">
        <v>16</v>
      </c>
      <c r="L2" s="174" t="s">
        <v>17</v>
      </c>
      <c r="M2" s="33"/>
      <c r="N2" s="178" t="s">
        <v>14</v>
      </c>
      <c r="O2" s="179"/>
      <c r="P2" s="35"/>
      <c r="Q2" s="180" t="s">
        <v>15</v>
      </c>
      <c r="R2" s="181"/>
      <c r="S2" s="181"/>
      <c r="T2" s="182"/>
      <c r="U2" s="181"/>
      <c r="V2" s="181"/>
      <c r="W2" s="181"/>
      <c r="X2" s="182"/>
      <c r="Y2" s="182"/>
      <c r="Z2" s="181"/>
      <c r="AA2" s="181"/>
      <c r="AB2" s="181"/>
      <c r="AC2" s="182"/>
      <c r="AD2" s="181"/>
      <c r="AE2" s="181"/>
      <c r="AF2" s="181"/>
      <c r="AG2" s="181"/>
      <c r="AH2" s="181"/>
      <c r="AI2" s="181"/>
      <c r="AJ2" s="181"/>
      <c r="AK2" s="183"/>
      <c r="AL2" s="35"/>
      <c r="AM2" s="36"/>
      <c r="AN2" s="37"/>
      <c r="AO2" s="37"/>
      <c r="AP2" s="38"/>
      <c r="AQ2" s="39"/>
      <c r="AR2" s="40" t="s">
        <v>16</v>
      </c>
      <c r="AS2" s="39"/>
      <c r="AT2" s="30"/>
      <c r="AU2" s="30"/>
      <c r="AV2" s="30"/>
      <c r="AW2" s="30"/>
      <c r="AX2" s="41"/>
      <c r="AY2" s="42"/>
      <c r="AZ2" s="42"/>
      <c r="BA2" s="42"/>
      <c r="BB2" s="42"/>
      <c r="BC2" s="35"/>
      <c r="BD2" s="180" t="s">
        <v>17</v>
      </c>
      <c r="BE2" s="181"/>
      <c r="BF2" s="181"/>
      <c r="BG2" s="181"/>
      <c r="BH2" s="181"/>
      <c r="BI2" s="181"/>
      <c r="BJ2" s="181"/>
      <c r="BK2" s="181"/>
      <c r="BL2" s="181"/>
      <c r="BM2" s="181"/>
      <c r="BN2" s="181"/>
      <c r="BO2" s="181"/>
      <c r="BP2" s="182"/>
      <c r="BQ2" s="182"/>
      <c r="BR2" s="186"/>
      <c r="BS2" s="35"/>
      <c r="BT2" s="43"/>
    </row>
    <row r="3" spans="1:72" ht="17.25" customHeight="1" x14ac:dyDescent="0.2">
      <c r="A3" s="44" t="s">
        <v>18</v>
      </c>
      <c r="B3" s="45" t="s">
        <v>19</v>
      </c>
      <c r="C3" s="46"/>
      <c r="D3" s="47"/>
      <c r="E3" s="47"/>
      <c r="F3" s="47"/>
      <c r="G3" s="48"/>
      <c r="H3" s="49"/>
      <c r="I3" s="175"/>
      <c r="J3" s="177"/>
      <c r="K3" s="175"/>
      <c r="L3" s="175"/>
      <c r="M3" s="50"/>
      <c r="N3" s="51"/>
      <c r="O3" s="52"/>
      <c r="P3" s="53"/>
      <c r="Q3" s="54" t="s">
        <v>20</v>
      </c>
      <c r="R3" s="55"/>
      <c r="S3" s="56"/>
      <c r="T3" s="57"/>
      <c r="U3" s="184" t="s">
        <v>21</v>
      </c>
      <c r="V3" s="185"/>
      <c r="W3" s="179"/>
      <c r="X3" s="59"/>
      <c r="Y3" s="60"/>
      <c r="Z3" s="54" t="s">
        <v>22</v>
      </c>
      <c r="AA3" s="58"/>
      <c r="AB3" s="34"/>
      <c r="AC3" s="61"/>
      <c r="AD3" s="184" t="s">
        <v>23</v>
      </c>
      <c r="AE3" s="185"/>
      <c r="AF3" s="179"/>
      <c r="AG3" s="62"/>
      <c r="AH3" s="63"/>
      <c r="AI3" s="64"/>
      <c r="AJ3" s="55"/>
      <c r="AK3" s="56"/>
      <c r="AL3" s="53"/>
      <c r="AM3" s="180" t="s">
        <v>24</v>
      </c>
      <c r="AN3" s="181"/>
      <c r="AO3" s="183"/>
      <c r="AP3" s="65"/>
      <c r="AQ3" s="180" t="s">
        <v>25</v>
      </c>
      <c r="AR3" s="181"/>
      <c r="AS3" s="183"/>
      <c r="AT3" s="66"/>
      <c r="AU3" s="67"/>
      <c r="AV3" s="68"/>
      <c r="AW3" s="69"/>
      <c r="AX3" s="70"/>
      <c r="AY3" s="71"/>
      <c r="AZ3" s="71"/>
      <c r="BA3" s="71"/>
      <c r="BB3" s="71"/>
      <c r="BC3" s="72"/>
      <c r="BD3" s="180" t="s">
        <v>26</v>
      </c>
      <c r="BE3" s="181"/>
      <c r="BF3" s="183"/>
      <c r="BG3" s="180" t="s">
        <v>27</v>
      </c>
      <c r="BH3" s="181"/>
      <c r="BI3" s="183"/>
      <c r="BJ3" s="180" t="s">
        <v>28</v>
      </c>
      <c r="BK3" s="181"/>
      <c r="BL3" s="183"/>
      <c r="BM3" s="180" t="s">
        <v>29</v>
      </c>
      <c r="BN3" s="181"/>
      <c r="BO3" s="183"/>
      <c r="BP3" s="73"/>
      <c r="BQ3" s="69"/>
      <c r="BR3" s="70"/>
      <c r="BS3" s="53"/>
      <c r="BT3" s="43"/>
    </row>
    <row r="4" spans="1:72" ht="30" customHeight="1" x14ac:dyDescent="0.2">
      <c r="A4" s="74" t="s">
        <v>30</v>
      </c>
      <c r="B4" s="75" t="s">
        <v>31</v>
      </c>
      <c r="C4" s="76" t="s">
        <v>32</v>
      </c>
      <c r="D4" s="77" t="s">
        <v>33</v>
      </c>
      <c r="E4" s="77" t="s">
        <v>34</v>
      </c>
      <c r="F4" s="77" t="s">
        <v>35</v>
      </c>
      <c r="G4" s="78" t="s">
        <v>36</v>
      </c>
      <c r="H4" s="79"/>
      <c r="I4" s="175"/>
      <c r="J4" s="177"/>
      <c r="K4" s="175"/>
      <c r="L4" s="175"/>
      <c r="M4" s="80" t="s">
        <v>32</v>
      </c>
      <c r="N4" s="81" t="s">
        <v>37</v>
      </c>
      <c r="O4" s="82" t="s">
        <v>38</v>
      </c>
      <c r="P4" s="83" t="s">
        <v>32</v>
      </c>
      <c r="Q4" s="84" t="s">
        <v>39</v>
      </c>
      <c r="R4" s="81" t="s">
        <v>40</v>
      </c>
      <c r="S4" s="85" t="s">
        <v>41</v>
      </c>
      <c r="T4" s="86"/>
      <c r="U4" s="84" t="s">
        <v>40</v>
      </c>
      <c r="V4" s="81" t="s">
        <v>42</v>
      </c>
      <c r="W4" s="85" t="s">
        <v>43</v>
      </c>
      <c r="X4" s="87"/>
      <c r="Y4" s="88" t="s">
        <v>44</v>
      </c>
      <c r="Z4" s="84" t="s">
        <v>39</v>
      </c>
      <c r="AA4" s="81" t="s">
        <v>40</v>
      </c>
      <c r="AB4" s="85" t="s">
        <v>41</v>
      </c>
      <c r="AC4" s="89"/>
      <c r="AD4" s="90" t="s">
        <v>40</v>
      </c>
      <c r="AE4" s="81" t="s">
        <v>42</v>
      </c>
      <c r="AF4" s="85" t="s">
        <v>43</v>
      </c>
      <c r="AG4" s="91"/>
      <c r="AH4" s="88" t="s">
        <v>45</v>
      </c>
      <c r="AI4" s="90" t="s">
        <v>46</v>
      </c>
      <c r="AJ4" s="81" t="s">
        <v>47</v>
      </c>
      <c r="AK4" s="85" t="s">
        <v>48</v>
      </c>
      <c r="AL4" s="83" t="s">
        <v>32</v>
      </c>
      <c r="AM4" s="92" t="s">
        <v>39</v>
      </c>
      <c r="AN4" s="93" t="s">
        <v>40</v>
      </c>
      <c r="AO4" s="94" t="s">
        <v>41</v>
      </c>
      <c r="AP4" s="95" t="s">
        <v>49</v>
      </c>
      <c r="AQ4" s="92" t="s">
        <v>39</v>
      </c>
      <c r="AR4" s="93" t="s">
        <v>40</v>
      </c>
      <c r="AS4" s="94" t="s">
        <v>41</v>
      </c>
      <c r="AT4" s="96" t="s">
        <v>50</v>
      </c>
      <c r="AU4" s="81" t="s">
        <v>51</v>
      </c>
      <c r="AV4" s="97" t="s">
        <v>52</v>
      </c>
      <c r="AW4" s="81" t="s">
        <v>53</v>
      </c>
      <c r="AX4" s="82" t="s">
        <v>54</v>
      </c>
      <c r="AY4" s="98" t="s">
        <v>55</v>
      </c>
      <c r="AZ4" s="99"/>
      <c r="BA4" s="100" t="s">
        <v>56</v>
      </c>
      <c r="BB4" s="100" t="s">
        <v>48</v>
      </c>
      <c r="BC4" s="101" t="s">
        <v>32</v>
      </c>
      <c r="BD4" s="92" t="s">
        <v>57</v>
      </c>
      <c r="BE4" s="102" t="s">
        <v>58</v>
      </c>
      <c r="BF4" s="94" t="s">
        <v>59</v>
      </c>
      <c r="BG4" s="92" t="s">
        <v>57</v>
      </c>
      <c r="BH4" s="102" t="s">
        <v>58</v>
      </c>
      <c r="BI4" s="94" t="s">
        <v>60</v>
      </c>
      <c r="BJ4" s="92" t="s">
        <v>57</v>
      </c>
      <c r="BK4" s="102" t="s">
        <v>58</v>
      </c>
      <c r="BL4" s="94" t="s">
        <v>61</v>
      </c>
      <c r="BM4" s="92" t="s">
        <v>57</v>
      </c>
      <c r="BN4" s="102" t="s">
        <v>58</v>
      </c>
      <c r="BO4" s="94" t="s">
        <v>62</v>
      </c>
      <c r="BP4" s="90" t="s">
        <v>63</v>
      </c>
      <c r="BQ4" s="81" t="s">
        <v>56</v>
      </c>
      <c r="BR4" s="85" t="s">
        <v>64</v>
      </c>
      <c r="BS4" s="83" t="s">
        <v>32</v>
      </c>
      <c r="BT4" s="103"/>
    </row>
    <row r="5" spans="1:72" ht="24.95" customHeight="1" x14ac:dyDescent="0.2">
      <c r="A5" s="104">
        <f>IF(C5,RANK(B5,$B$5:$B$40),"")</f>
        <v>1</v>
      </c>
      <c r="B5" s="105">
        <f t="shared" ref="B5:B40" si="0">IF(C5,(O5+AK5+BB5+BR5),"")</f>
        <v>297</v>
      </c>
      <c r="C5" s="106">
        <v>887</v>
      </c>
      <c r="D5" s="107" t="s">
        <v>148</v>
      </c>
      <c r="E5" s="107" t="s">
        <v>76</v>
      </c>
      <c r="F5" s="107" t="s">
        <v>149</v>
      </c>
      <c r="G5" s="107" t="s">
        <v>68</v>
      </c>
      <c r="H5" s="108" t="s">
        <v>8</v>
      </c>
      <c r="I5" s="109">
        <f t="shared" ref="I5:I40" si="1">IF(C5,N5,"")</f>
        <v>1</v>
      </c>
      <c r="J5" s="110" t="str">
        <f t="shared" ref="J5:J40" si="2">IF(C5,AJ5,"")</f>
        <v/>
      </c>
      <c r="K5" s="111" t="str">
        <f t="shared" ref="K5:K40" si="3">IF(C5,BA5,"")</f>
        <v/>
      </c>
      <c r="L5" s="109">
        <f t="shared" ref="L5:L40" si="4">IF(C5,BL5,"")</f>
        <v>31</v>
      </c>
      <c r="M5" s="112">
        <f t="shared" ref="M5:M40" si="5">IF($C5,$C5,"")</f>
        <v>887</v>
      </c>
      <c r="N5" s="113">
        <v>1</v>
      </c>
      <c r="O5" s="114">
        <v>150</v>
      </c>
      <c r="P5" s="115">
        <f t="shared" ref="P5:P40" si="6">IF($C5,$C5,"")</f>
        <v>887</v>
      </c>
      <c r="Q5" s="116">
        <v>0</v>
      </c>
      <c r="R5" s="113">
        <v>0</v>
      </c>
      <c r="S5" s="117">
        <v>0</v>
      </c>
      <c r="T5" s="118">
        <f t="shared" ref="T5:T40" si="7">IF(S5&lt;&gt;"",Q5*3600+R5*60+S5,"")</f>
        <v>0</v>
      </c>
      <c r="U5" s="119"/>
      <c r="V5" s="120"/>
      <c r="W5" s="121"/>
      <c r="X5" s="122" t="str">
        <f t="shared" ref="X5:X40" si="8">IF(W5&lt;&gt;"",U5*60+V5+W5/100,"")</f>
        <v/>
      </c>
      <c r="Y5" s="122" t="str">
        <f t="shared" ref="Y5:Y40" si="9">IF(W5&lt;&gt;"",X5-T5,"")</f>
        <v/>
      </c>
      <c r="Z5" s="116">
        <v>0</v>
      </c>
      <c r="AA5" s="113">
        <v>0</v>
      </c>
      <c r="AB5" s="117">
        <v>0</v>
      </c>
      <c r="AC5" s="118">
        <f t="shared" ref="AC5:AC40" si="10">IF(AB5&lt;&gt;"",Z5*3600+AA5*60+AB5,"")</f>
        <v>0</v>
      </c>
      <c r="AD5" s="123"/>
      <c r="AE5" s="124"/>
      <c r="AF5" s="121"/>
      <c r="AG5" s="122" t="str">
        <f t="shared" ref="AG5:AG40" si="11">IF(AF5&lt;&gt;"",AD5*60+AE5+AF5/100,"")</f>
        <v/>
      </c>
      <c r="AH5" s="122" t="str">
        <f t="shared" ref="AH5:AH40" si="12">IF(AF5&lt;&gt;"",AG5-AC5,"")</f>
        <v/>
      </c>
      <c r="AI5" s="125" t="str">
        <f t="shared" ref="AI5:AI40" si="13">IF(OR(Y5&lt;&gt;"",AH5&lt;&gt;""),MIN(Y5,AH5),"")</f>
        <v/>
      </c>
      <c r="AJ5" s="126" t="str">
        <f t="shared" ref="AJ5:AJ40" si="14">IF(AI5&lt;&gt;"",RANK(AI5,$AI$5:$AI$40,1),"")</f>
        <v/>
      </c>
      <c r="AK5" s="114">
        <v>0</v>
      </c>
      <c r="AL5" s="115">
        <f t="shared" ref="AL5:AL40" si="15">IF($C5,$C5,"")</f>
        <v>887</v>
      </c>
      <c r="AM5" s="123"/>
      <c r="AN5" s="124"/>
      <c r="AO5" s="127"/>
      <c r="AP5" s="122" t="str">
        <f t="shared" ref="AP5:AP40" si="16">IF(AO5&lt;&gt;"",AM5*3600+AN5*60+AO5,"")</f>
        <v/>
      </c>
      <c r="AQ5" s="123"/>
      <c r="AR5" s="124"/>
      <c r="AS5" s="127"/>
      <c r="AT5" s="125" t="str">
        <f t="shared" ref="AT5:AT40" si="17">IF(AS5&lt;&gt;"",AQ5*3600+AR5*60+AS5,"")</f>
        <v/>
      </c>
      <c r="AU5" s="126" t="str">
        <f t="shared" ref="AU5:AU40" si="18">IF(AO5&lt;&gt;"",AT5-AP5,"")</f>
        <v/>
      </c>
      <c r="AV5" s="128">
        <v>0</v>
      </c>
      <c r="AW5" s="129">
        <v>0</v>
      </c>
      <c r="AX5" s="127"/>
      <c r="AY5" s="122" t="str">
        <f t="shared" ref="AY5:AY40" si="19">IF(AX5&lt;&gt;"",AX5-AW5,"")</f>
        <v/>
      </c>
      <c r="AZ5" s="122" t="str">
        <f t="shared" ref="AZ5:AZ40" si="20">IF(AT5&lt;&gt;"",AY5*10000-AU5,"")</f>
        <v/>
      </c>
      <c r="BA5" s="122" t="str">
        <f t="shared" ref="BA5:BA40" si="21">IF(AX5&lt;&gt;"",RANK(AZ5,$AZ$5:$AZ$40,0),"")</f>
        <v/>
      </c>
      <c r="BB5" s="130">
        <v>0</v>
      </c>
      <c r="BC5" s="115">
        <f t="shared" ref="BC5:BC40" si="22">IF($C5,$C5,"")</f>
        <v>887</v>
      </c>
      <c r="BD5" s="131">
        <v>29</v>
      </c>
      <c r="BE5" s="132"/>
      <c r="BF5" s="133">
        <f t="shared" ref="BF5:BF40" si="23">BE5+BD5</f>
        <v>29</v>
      </c>
      <c r="BG5" s="131">
        <v>31</v>
      </c>
      <c r="BH5" s="132"/>
      <c r="BI5" s="133">
        <f t="shared" ref="BI5:BI40" si="24">BH5+BG5</f>
        <v>31</v>
      </c>
      <c r="BJ5" s="131">
        <v>31</v>
      </c>
      <c r="BK5" s="132"/>
      <c r="BL5" s="133">
        <f t="shared" ref="BL5:BL40" si="25">BK5+BJ5</f>
        <v>31</v>
      </c>
      <c r="BM5" s="131">
        <v>18</v>
      </c>
      <c r="BN5" s="132"/>
      <c r="BO5" s="133">
        <f t="shared" ref="BO5:BO40" si="26">BN5+BM5</f>
        <v>18</v>
      </c>
      <c r="BP5" s="104">
        <f t="shared" ref="BP5:BP40" si="27">IF(BD5&lt;&gt;"",BO5+BL5+BI5+BF5,"")</f>
        <v>109</v>
      </c>
      <c r="BQ5" s="129">
        <f>IF(BD5&lt;&gt;"",RANK(BP5,$BP$5:$BP$40,0),"")</f>
        <v>2</v>
      </c>
      <c r="BR5" s="114">
        <v>147</v>
      </c>
      <c r="BS5" s="115">
        <f t="shared" ref="BS5:BS40" si="28">IF($C5,$C5,"")</f>
        <v>887</v>
      </c>
      <c r="BT5" s="134">
        <f>C1:C40</f>
        <v>887</v>
      </c>
    </row>
    <row r="6" spans="1:72" ht="24.95" customHeight="1" x14ac:dyDescent="0.2">
      <c r="A6" s="104">
        <v>2</v>
      </c>
      <c r="B6" s="105">
        <f t="shared" si="0"/>
        <v>297</v>
      </c>
      <c r="C6" s="106">
        <v>882</v>
      </c>
      <c r="D6" s="107" t="s">
        <v>150</v>
      </c>
      <c r="E6" s="107" t="s">
        <v>151</v>
      </c>
      <c r="F6" s="107" t="s">
        <v>101</v>
      </c>
      <c r="G6" s="107" t="s">
        <v>68</v>
      </c>
      <c r="H6" s="108" t="s">
        <v>8</v>
      </c>
      <c r="I6" s="109">
        <f t="shared" si="1"/>
        <v>2</v>
      </c>
      <c r="J6" s="110" t="str">
        <f t="shared" si="2"/>
        <v/>
      </c>
      <c r="K6" s="111" t="str">
        <f t="shared" si="3"/>
        <v/>
      </c>
      <c r="L6" s="109">
        <f t="shared" si="4"/>
        <v>31</v>
      </c>
      <c r="M6" s="112">
        <f t="shared" si="5"/>
        <v>882</v>
      </c>
      <c r="N6" s="113">
        <v>2</v>
      </c>
      <c r="O6" s="114">
        <v>147</v>
      </c>
      <c r="P6" s="115">
        <f t="shared" si="6"/>
        <v>882</v>
      </c>
      <c r="Q6" s="116">
        <v>0</v>
      </c>
      <c r="R6" s="113">
        <v>0</v>
      </c>
      <c r="S6" s="117">
        <v>0</v>
      </c>
      <c r="T6" s="118">
        <f t="shared" si="7"/>
        <v>0</v>
      </c>
      <c r="U6" s="119"/>
      <c r="V6" s="120"/>
      <c r="W6" s="121"/>
      <c r="X6" s="122" t="str">
        <f t="shared" si="8"/>
        <v/>
      </c>
      <c r="Y6" s="122" t="str">
        <f t="shared" si="9"/>
        <v/>
      </c>
      <c r="Z6" s="116">
        <v>0</v>
      </c>
      <c r="AA6" s="113">
        <v>0</v>
      </c>
      <c r="AB6" s="117">
        <v>0</v>
      </c>
      <c r="AC6" s="118">
        <f t="shared" si="10"/>
        <v>0</v>
      </c>
      <c r="AD6" s="123"/>
      <c r="AE6" s="124"/>
      <c r="AF6" s="121"/>
      <c r="AG6" s="122" t="str">
        <f t="shared" si="11"/>
        <v/>
      </c>
      <c r="AH6" s="122" t="str">
        <f t="shared" si="12"/>
        <v/>
      </c>
      <c r="AI6" s="125" t="str">
        <f t="shared" si="13"/>
        <v/>
      </c>
      <c r="AJ6" s="126" t="str">
        <f t="shared" si="14"/>
        <v/>
      </c>
      <c r="AK6" s="114">
        <v>0</v>
      </c>
      <c r="AL6" s="115">
        <f t="shared" si="15"/>
        <v>882</v>
      </c>
      <c r="AM6" s="123"/>
      <c r="AN6" s="124"/>
      <c r="AO6" s="127"/>
      <c r="AP6" s="122" t="str">
        <f t="shared" si="16"/>
        <v/>
      </c>
      <c r="AQ6" s="123"/>
      <c r="AR6" s="124"/>
      <c r="AS6" s="127"/>
      <c r="AT6" s="125" t="str">
        <f t="shared" si="17"/>
        <v/>
      </c>
      <c r="AU6" s="126" t="str">
        <f t="shared" si="18"/>
        <v/>
      </c>
      <c r="AV6" s="128">
        <v>0</v>
      </c>
      <c r="AW6" s="129">
        <v>0</v>
      </c>
      <c r="AX6" s="127"/>
      <c r="AY6" s="122" t="str">
        <f t="shared" si="19"/>
        <v/>
      </c>
      <c r="AZ6" s="122" t="str">
        <f t="shared" si="20"/>
        <v/>
      </c>
      <c r="BA6" s="122" t="str">
        <f t="shared" si="21"/>
        <v/>
      </c>
      <c r="BB6" s="130">
        <v>0</v>
      </c>
      <c r="BC6" s="115">
        <f t="shared" si="22"/>
        <v>882</v>
      </c>
      <c r="BD6" s="131">
        <v>19</v>
      </c>
      <c r="BE6" s="132"/>
      <c r="BF6" s="133">
        <f t="shared" si="23"/>
        <v>19</v>
      </c>
      <c r="BG6" s="131">
        <v>31</v>
      </c>
      <c r="BH6" s="132"/>
      <c r="BI6" s="133">
        <f t="shared" si="24"/>
        <v>31</v>
      </c>
      <c r="BJ6" s="131">
        <v>31</v>
      </c>
      <c r="BK6" s="132"/>
      <c r="BL6" s="133">
        <f t="shared" si="25"/>
        <v>31</v>
      </c>
      <c r="BM6" s="131">
        <v>31</v>
      </c>
      <c r="BN6" s="132"/>
      <c r="BO6" s="133">
        <f t="shared" si="26"/>
        <v>31</v>
      </c>
      <c r="BP6" s="104">
        <f t="shared" si="27"/>
        <v>112</v>
      </c>
      <c r="BQ6" s="129">
        <f>IF(BD6&lt;&gt;"",RANK(BP6,$BP$5:$BP$40,0),"")</f>
        <v>1</v>
      </c>
      <c r="BR6" s="114">
        <v>150</v>
      </c>
      <c r="BS6" s="115">
        <f t="shared" si="28"/>
        <v>882</v>
      </c>
      <c r="BT6" s="137">
        <f>C1:C40</f>
        <v>882</v>
      </c>
    </row>
    <row r="7" spans="1:72" ht="24.95" customHeight="1" x14ac:dyDescent="0.2">
      <c r="A7" s="104">
        <f>IF(C7,RANK(B7,$B$5:$B$40),"")</f>
        <v>3</v>
      </c>
      <c r="B7" s="105">
        <f t="shared" si="0"/>
        <v>279</v>
      </c>
      <c r="C7" s="106">
        <v>832</v>
      </c>
      <c r="D7" s="107" t="s">
        <v>152</v>
      </c>
      <c r="E7" s="107" t="s">
        <v>153</v>
      </c>
      <c r="F7" s="107" t="s">
        <v>91</v>
      </c>
      <c r="G7" s="107" t="s">
        <v>68</v>
      </c>
      <c r="H7" s="108" t="s">
        <v>8</v>
      </c>
      <c r="I7" s="109">
        <f t="shared" si="1"/>
        <v>3</v>
      </c>
      <c r="J7" s="110" t="str">
        <f t="shared" si="2"/>
        <v/>
      </c>
      <c r="K7" s="111" t="str">
        <f t="shared" si="3"/>
        <v/>
      </c>
      <c r="L7" s="109">
        <f t="shared" si="4"/>
        <v>31</v>
      </c>
      <c r="M7" s="112">
        <f t="shared" si="5"/>
        <v>832</v>
      </c>
      <c r="N7" s="113">
        <v>3</v>
      </c>
      <c r="O7" s="114">
        <v>144</v>
      </c>
      <c r="P7" s="115">
        <f t="shared" si="6"/>
        <v>832</v>
      </c>
      <c r="Q7" s="116">
        <v>0</v>
      </c>
      <c r="R7" s="113">
        <v>0</v>
      </c>
      <c r="S7" s="117">
        <v>0</v>
      </c>
      <c r="T7" s="118">
        <f t="shared" si="7"/>
        <v>0</v>
      </c>
      <c r="U7" s="119"/>
      <c r="V7" s="120"/>
      <c r="W7" s="121"/>
      <c r="X7" s="122" t="str">
        <f t="shared" si="8"/>
        <v/>
      </c>
      <c r="Y7" s="122" t="str">
        <f t="shared" si="9"/>
        <v/>
      </c>
      <c r="Z7" s="116">
        <v>0</v>
      </c>
      <c r="AA7" s="113">
        <v>0</v>
      </c>
      <c r="AB7" s="117">
        <v>0</v>
      </c>
      <c r="AC7" s="118">
        <f t="shared" si="10"/>
        <v>0</v>
      </c>
      <c r="AD7" s="123"/>
      <c r="AE7" s="124"/>
      <c r="AF7" s="121"/>
      <c r="AG7" s="122" t="str">
        <f t="shared" si="11"/>
        <v/>
      </c>
      <c r="AH7" s="122" t="str">
        <f t="shared" si="12"/>
        <v/>
      </c>
      <c r="AI7" s="125" t="str">
        <f t="shared" si="13"/>
        <v/>
      </c>
      <c r="AJ7" s="126" t="str">
        <f t="shared" si="14"/>
        <v/>
      </c>
      <c r="AK7" s="114">
        <v>0</v>
      </c>
      <c r="AL7" s="115">
        <f t="shared" si="15"/>
        <v>832</v>
      </c>
      <c r="AM7" s="123"/>
      <c r="AN7" s="124"/>
      <c r="AO7" s="127"/>
      <c r="AP7" s="122" t="str">
        <f t="shared" si="16"/>
        <v/>
      </c>
      <c r="AQ7" s="123"/>
      <c r="AR7" s="124"/>
      <c r="AS7" s="127"/>
      <c r="AT7" s="125" t="str">
        <f t="shared" si="17"/>
        <v/>
      </c>
      <c r="AU7" s="126" t="str">
        <f t="shared" si="18"/>
        <v/>
      </c>
      <c r="AV7" s="128">
        <v>0</v>
      </c>
      <c r="AW7" s="129">
        <v>0</v>
      </c>
      <c r="AX7" s="127"/>
      <c r="AY7" s="122" t="str">
        <f t="shared" si="19"/>
        <v/>
      </c>
      <c r="AZ7" s="122" t="str">
        <f t="shared" si="20"/>
        <v/>
      </c>
      <c r="BA7" s="122" t="str">
        <f t="shared" si="21"/>
        <v/>
      </c>
      <c r="BB7" s="130">
        <v>0</v>
      </c>
      <c r="BC7" s="115">
        <f t="shared" si="22"/>
        <v>832</v>
      </c>
      <c r="BD7" s="131">
        <v>19</v>
      </c>
      <c r="BE7" s="132"/>
      <c r="BF7" s="133">
        <f t="shared" si="23"/>
        <v>19</v>
      </c>
      <c r="BG7" s="131">
        <v>26</v>
      </c>
      <c r="BH7" s="132"/>
      <c r="BI7" s="133">
        <f t="shared" si="24"/>
        <v>26</v>
      </c>
      <c r="BJ7" s="131">
        <v>31</v>
      </c>
      <c r="BK7" s="132"/>
      <c r="BL7" s="133">
        <f t="shared" si="25"/>
        <v>31</v>
      </c>
      <c r="BM7" s="131">
        <v>26</v>
      </c>
      <c r="BN7" s="132"/>
      <c r="BO7" s="133">
        <f t="shared" si="26"/>
        <v>26</v>
      </c>
      <c r="BP7" s="104">
        <f t="shared" si="27"/>
        <v>102</v>
      </c>
      <c r="BQ7" s="129">
        <v>6</v>
      </c>
      <c r="BR7" s="114">
        <v>135</v>
      </c>
      <c r="BS7" s="115">
        <f t="shared" si="28"/>
        <v>832</v>
      </c>
      <c r="BT7" s="137">
        <f>C1:C40</f>
        <v>832</v>
      </c>
    </row>
    <row r="8" spans="1:72" ht="24.95" customHeight="1" x14ac:dyDescent="0.2">
      <c r="A8" s="104">
        <v>4</v>
      </c>
      <c r="B8" s="105">
        <f t="shared" si="0"/>
        <v>279</v>
      </c>
      <c r="C8" s="106">
        <v>824</v>
      </c>
      <c r="D8" s="107" t="s">
        <v>154</v>
      </c>
      <c r="E8" s="107" t="s">
        <v>155</v>
      </c>
      <c r="F8" s="107" t="s">
        <v>106</v>
      </c>
      <c r="G8" s="107" t="s">
        <v>68</v>
      </c>
      <c r="H8" s="108" t="s">
        <v>8</v>
      </c>
      <c r="I8" s="109">
        <f t="shared" si="1"/>
        <v>5</v>
      </c>
      <c r="J8" s="110" t="str">
        <f t="shared" si="2"/>
        <v/>
      </c>
      <c r="K8" s="111" t="str">
        <f t="shared" si="3"/>
        <v/>
      </c>
      <c r="L8" s="109">
        <f t="shared" si="4"/>
        <v>28</v>
      </c>
      <c r="M8" s="112">
        <f t="shared" si="5"/>
        <v>824</v>
      </c>
      <c r="N8" s="113">
        <v>5</v>
      </c>
      <c r="O8" s="114">
        <v>138</v>
      </c>
      <c r="P8" s="115">
        <f t="shared" si="6"/>
        <v>824</v>
      </c>
      <c r="Q8" s="116">
        <v>0</v>
      </c>
      <c r="R8" s="113">
        <v>0</v>
      </c>
      <c r="S8" s="117">
        <v>0</v>
      </c>
      <c r="T8" s="118">
        <f t="shared" si="7"/>
        <v>0</v>
      </c>
      <c r="U8" s="119"/>
      <c r="V8" s="120"/>
      <c r="W8" s="121"/>
      <c r="X8" s="122" t="str">
        <f t="shared" si="8"/>
        <v/>
      </c>
      <c r="Y8" s="122" t="str">
        <f t="shared" si="9"/>
        <v/>
      </c>
      <c r="Z8" s="116">
        <v>0</v>
      </c>
      <c r="AA8" s="113">
        <v>0</v>
      </c>
      <c r="AB8" s="117">
        <v>0</v>
      </c>
      <c r="AC8" s="118">
        <f t="shared" si="10"/>
        <v>0</v>
      </c>
      <c r="AD8" s="123"/>
      <c r="AE8" s="124"/>
      <c r="AF8" s="121"/>
      <c r="AG8" s="122" t="str">
        <f t="shared" si="11"/>
        <v/>
      </c>
      <c r="AH8" s="122" t="str">
        <f t="shared" si="12"/>
        <v/>
      </c>
      <c r="AI8" s="125" t="str">
        <f t="shared" si="13"/>
        <v/>
      </c>
      <c r="AJ8" s="126" t="str">
        <f t="shared" si="14"/>
        <v/>
      </c>
      <c r="AK8" s="114">
        <v>0</v>
      </c>
      <c r="AL8" s="115">
        <f t="shared" si="15"/>
        <v>824</v>
      </c>
      <c r="AM8" s="123"/>
      <c r="AN8" s="124"/>
      <c r="AO8" s="127"/>
      <c r="AP8" s="122" t="str">
        <f t="shared" si="16"/>
        <v/>
      </c>
      <c r="AQ8" s="123"/>
      <c r="AR8" s="124"/>
      <c r="AS8" s="127"/>
      <c r="AT8" s="125" t="str">
        <f t="shared" si="17"/>
        <v/>
      </c>
      <c r="AU8" s="126" t="str">
        <f t="shared" si="18"/>
        <v/>
      </c>
      <c r="AV8" s="128">
        <v>0</v>
      </c>
      <c r="AW8" s="129">
        <v>0</v>
      </c>
      <c r="AX8" s="127"/>
      <c r="AY8" s="122" t="str">
        <f t="shared" si="19"/>
        <v/>
      </c>
      <c r="AZ8" s="122" t="str">
        <f t="shared" si="20"/>
        <v/>
      </c>
      <c r="BA8" s="122" t="str">
        <f t="shared" si="21"/>
        <v/>
      </c>
      <c r="BB8" s="130">
        <v>0</v>
      </c>
      <c r="BC8" s="115">
        <f t="shared" si="22"/>
        <v>824</v>
      </c>
      <c r="BD8" s="131">
        <v>19</v>
      </c>
      <c r="BE8" s="132"/>
      <c r="BF8" s="133">
        <f t="shared" si="23"/>
        <v>19</v>
      </c>
      <c r="BG8" s="131">
        <v>26</v>
      </c>
      <c r="BH8" s="132"/>
      <c r="BI8" s="133">
        <f t="shared" si="24"/>
        <v>26</v>
      </c>
      <c r="BJ8" s="131">
        <v>28</v>
      </c>
      <c r="BK8" s="132"/>
      <c r="BL8" s="133">
        <f t="shared" si="25"/>
        <v>28</v>
      </c>
      <c r="BM8" s="131">
        <v>31</v>
      </c>
      <c r="BN8" s="132"/>
      <c r="BO8" s="133">
        <f t="shared" si="26"/>
        <v>31</v>
      </c>
      <c r="BP8" s="104">
        <f t="shared" si="27"/>
        <v>104</v>
      </c>
      <c r="BQ8" s="129">
        <f>IF(BD8&lt;&gt;"",RANK(BP8,$BP$5:$BP$40,0),"")</f>
        <v>4</v>
      </c>
      <c r="BR8" s="114">
        <v>141</v>
      </c>
      <c r="BS8" s="115">
        <f t="shared" si="28"/>
        <v>824</v>
      </c>
      <c r="BT8" s="134">
        <f>C1:C40</f>
        <v>824</v>
      </c>
    </row>
    <row r="9" spans="1:72" ht="24.95" customHeight="1" x14ac:dyDescent="0.2">
      <c r="A9" s="104">
        <f t="shared" ref="A9:A17" si="29">IF(C9,RANK(B9,$B$5:$B$40),"")</f>
        <v>5</v>
      </c>
      <c r="B9" s="105">
        <f t="shared" si="0"/>
        <v>270</v>
      </c>
      <c r="C9" s="106">
        <v>846</v>
      </c>
      <c r="D9" s="107" t="s">
        <v>156</v>
      </c>
      <c r="E9" s="107" t="s">
        <v>76</v>
      </c>
      <c r="F9" s="107" t="s">
        <v>87</v>
      </c>
      <c r="G9" s="107" t="s">
        <v>68</v>
      </c>
      <c r="H9" s="108" t="s">
        <v>8</v>
      </c>
      <c r="I9" s="109">
        <f t="shared" si="1"/>
        <v>7</v>
      </c>
      <c r="J9" s="110" t="str">
        <f t="shared" si="2"/>
        <v/>
      </c>
      <c r="K9" s="111" t="str">
        <f t="shared" si="3"/>
        <v/>
      </c>
      <c r="L9" s="109">
        <f t="shared" si="4"/>
        <v>31</v>
      </c>
      <c r="M9" s="112">
        <f t="shared" si="5"/>
        <v>846</v>
      </c>
      <c r="N9" s="113">
        <v>7</v>
      </c>
      <c r="O9" s="114">
        <v>132</v>
      </c>
      <c r="P9" s="115">
        <f t="shared" si="6"/>
        <v>846</v>
      </c>
      <c r="Q9" s="116">
        <v>0</v>
      </c>
      <c r="R9" s="113">
        <v>0</v>
      </c>
      <c r="S9" s="117">
        <v>0</v>
      </c>
      <c r="T9" s="118">
        <f t="shared" si="7"/>
        <v>0</v>
      </c>
      <c r="U9" s="119"/>
      <c r="V9" s="120"/>
      <c r="W9" s="121"/>
      <c r="X9" s="122" t="str">
        <f t="shared" si="8"/>
        <v/>
      </c>
      <c r="Y9" s="122" t="str">
        <f t="shared" si="9"/>
        <v/>
      </c>
      <c r="Z9" s="116">
        <v>0</v>
      </c>
      <c r="AA9" s="113">
        <v>0</v>
      </c>
      <c r="AB9" s="117">
        <v>0</v>
      </c>
      <c r="AC9" s="118">
        <f t="shared" si="10"/>
        <v>0</v>
      </c>
      <c r="AD9" s="123"/>
      <c r="AE9" s="124"/>
      <c r="AF9" s="121"/>
      <c r="AG9" s="122" t="str">
        <f t="shared" si="11"/>
        <v/>
      </c>
      <c r="AH9" s="122" t="str">
        <f t="shared" si="12"/>
        <v/>
      </c>
      <c r="AI9" s="125" t="str">
        <f t="shared" si="13"/>
        <v/>
      </c>
      <c r="AJ9" s="126" t="str">
        <f t="shared" si="14"/>
        <v/>
      </c>
      <c r="AK9" s="114">
        <v>0</v>
      </c>
      <c r="AL9" s="115">
        <f t="shared" si="15"/>
        <v>846</v>
      </c>
      <c r="AM9" s="123"/>
      <c r="AN9" s="124"/>
      <c r="AO9" s="127"/>
      <c r="AP9" s="122" t="str">
        <f t="shared" si="16"/>
        <v/>
      </c>
      <c r="AQ9" s="123"/>
      <c r="AR9" s="124"/>
      <c r="AS9" s="127"/>
      <c r="AT9" s="125" t="str">
        <f t="shared" si="17"/>
        <v/>
      </c>
      <c r="AU9" s="126" t="str">
        <f t="shared" si="18"/>
        <v/>
      </c>
      <c r="AV9" s="128">
        <v>0</v>
      </c>
      <c r="AW9" s="129">
        <v>0</v>
      </c>
      <c r="AX9" s="127"/>
      <c r="AY9" s="122" t="str">
        <f t="shared" si="19"/>
        <v/>
      </c>
      <c r="AZ9" s="122" t="str">
        <f t="shared" si="20"/>
        <v/>
      </c>
      <c r="BA9" s="122" t="str">
        <f t="shared" si="21"/>
        <v/>
      </c>
      <c r="BB9" s="130">
        <v>0</v>
      </c>
      <c r="BC9" s="115">
        <f t="shared" si="22"/>
        <v>846</v>
      </c>
      <c r="BD9" s="131">
        <v>19</v>
      </c>
      <c r="BE9" s="132"/>
      <c r="BF9" s="133">
        <f t="shared" si="23"/>
        <v>19</v>
      </c>
      <c r="BG9" s="131">
        <v>31</v>
      </c>
      <c r="BH9" s="132"/>
      <c r="BI9" s="133">
        <f t="shared" si="24"/>
        <v>31</v>
      </c>
      <c r="BJ9" s="131">
        <v>31</v>
      </c>
      <c r="BK9" s="132"/>
      <c r="BL9" s="133">
        <f t="shared" si="25"/>
        <v>31</v>
      </c>
      <c r="BM9" s="131">
        <v>21</v>
      </c>
      <c r="BN9" s="132"/>
      <c r="BO9" s="133">
        <f t="shared" si="26"/>
        <v>21</v>
      </c>
      <c r="BP9" s="104">
        <f t="shared" si="27"/>
        <v>102</v>
      </c>
      <c r="BQ9" s="129">
        <f>IF(BD9&lt;&gt;"",RANK(BP9,$BP$5:$BP$40,0),"")</f>
        <v>5</v>
      </c>
      <c r="BR9" s="114">
        <v>138</v>
      </c>
      <c r="BS9" s="115">
        <f t="shared" si="28"/>
        <v>846</v>
      </c>
      <c r="BT9" s="137">
        <f>C1:C40</f>
        <v>846</v>
      </c>
    </row>
    <row r="10" spans="1:72" ht="24.95" customHeight="1" x14ac:dyDescent="0.2">
      <c r="A10" s="104">
        <f t="shared" si="29"/>
        <v>6</v>
      </c>
      <c r="B10" s="105">
        <f t="shared" si="0"/>
        <v>267</v>
      </c>
      <c r="C10" s="106">
        <v>836</v>
      </c>
      <c r="D10" s="107" t="s">
        <v>157</v>
      </c>
      <c r="E10" s="107" t="s">
        <v>158</v>
      </c>
      <c r="F10" s="107" t="s">
        <v>123</v>
      </c>
      <c r="G10" s="107" t="s">
        <v>68</v>
      </c>
      <c r="H10" s="108" t="s">
        <v>8</v>
      </c>
      <c r="I10" s="109">
        <f t="shared" si="1"/>
        <v>4</v>
      </c>
      <c r="J10" s="110" t="str">
        <f t="shared" si="2"/>
        <v/>
      </c>
      <c r="K10" s="111" t="str">
        <f t="shared" si="3"/>
        <v/>
      </c>
      <c r="L10" s="109">
        <f t="shared" si="4"/>
        <v>31</v>
      </c>
      <c r="M10" s="112">
        <f t="shared" si="5"/>
        <v>836</v>
      </c>
      <c r="N10" s="113">
        <v>4</v>
      </c>
      <c r="O10" s="114">
        <v>141</v>
      </c>
      <c r="P10" s="115">
        <f t="shared" si="6"/>
        <v>836</v>
      </c>
      <c r="Q10" s="116">
        <v>0</v>
      </c>
      <c r="R10" s="113">
        <v>0</v>
      </c>
      <c r="S10" s="117">
        <v>0</v>
      </c>
      <c r="T10" s="118">
        <f t="shared" si="7"/>
        <v>0</v>
      </c>
      <c r="U10" s="119"/>
      <c r="V10" s="120"/>
      <c r="W10" s="121"/>
      <c r="X10" s="122" t="str">
        <f t="shared" si="8"/>
        <v/>
      </c>
      <c r="Y10" s="122" t="str">
        <f t="shared" si="9"/>
        <v/>
      </c>
      <c r="Z10" s="116">
        <v>0</v>
      </c>
      <c r="AA10" s="113">
        <v>0</v>
      </c>
      <c r="AB10" s="117">
        <v>0</v>
      </c>
      <c r="AC10" s="118">
        <f t="shared" si="10"/>
        <v>0</v>
      </c>
      <c r="AD10" s="123"/>
      <c r="AE10" s="124"/>
      <c r="AF10" s="121"/>
      <c r="AG10" s="122" t="str">
        <f t="shared" si="11"/>
        <v/>
      </c>
      <c r="AH10" s="122" t="str">
        <f t="shared" si="12"/>
        <v/>
      </c>
      <c r="AI10" s="125" t="str">
        <f t="shared" si="13"/>
        <v/>
      </c>
      <c r="AJ10" s="126" t="str">
        <f t="shared" si="14"/>
        <v/>
      </c>
      <c r="AK10" s="114">
        <v>0</v>
      </c>
      <c r="AL10" s="115">
        <f t="shared" si="15"/>
        <v>836</v>
      </c>
      <c r="AM10" s="123"/>
      <c r="AN10" s="124"/>
      <c r="AO10" s="127"/>
      <c r="AP10" s="122" t="str">
        <f t="shared" si="16"/>
        <v/>
      </c>
      <c r="AQ10" s="123"/>
      <c r="AR10" s="124"/>
      <c r="AS10" s="127"/>
      <c r="AT10" s="125" t="str">
        <f t="shared" si="17"/>
        <v/>
      </c>
      <c r="AU10" s="126" t="str">
        <f t="shared" si="18"/>
        <v/>
      </c>
      <c r="AV10" s="128">
        <v>0</v>
      </c>
      <c r="AW10" s="129">
        <v>0</v>
      </c>
      <c r="AX10" s="127"/>
      <c r="AY10" s="122" t="str">
        <f t="shared" si="19"/>
        <v/>
      </c>
      <c r="AZ10" s="122" t="str">
        <f t="shared" si="20"/>
        <v/>
      </c>
      <c r="BA10" s="122" t="str">
        <f t="shared" si="21"/>
        <v/>
      </c>
      <c r="BB10" s="130">
        <v>0</v>
      </c>
      <c r="BC10" s="115">
        <f t="shared" si="22"/>
        <v>836</v>
      </c>
      <c r="BD10" s="131">
        <v>14</v>
      </c>
      <c r="BE10" s="132"/>
      <c r="BF10" s="133">
        <f t="shared" si="23"/>
        <v>14</v>
      </c>
      <c r="BG10" s="131">
        <v>31</v>
      </c>
      <c r="BH10" s="132"/>
      <c r="BI10" s="133">
        <f t="shared" si="24"/>
        <v>31</v>
      </c>
      <c r="BJ10" s="131">
        <v>31</v>
      </c>
      <c r="BK10" s="132"/>
      <c r="BL10" s="133">
        <f t="shared" si="25"/>
        <v>31</v>
      </c>
      <c r="BM10" s="131">
        <v>21</v>
      </c>
      <c r="BN10" s="132"/>
      <c r="BO10" s="133">
        <f t="shared" si="26"/>
        <v>21</v>
      </c>
      <c r="BP10" s="104">
        <f t="shared" si="27"/>
        <v>97</v>
      </c>
      <c r="BQ10" s="129">
        <f>IF(BD10&lt;&gt;"",RANK(BP10,$BP$5:$BP$40,0),"")</f>
        <v>9</v>
      </c>
      <c r="BR10" s="114">
        <v>126</v>
      </c>
      <c r="BS10" s="115">
        <f t="shared" si="28"/>
        <v>836</v>
      </c>
      <c r="BT10" s="135">
        <f>C1:C40</f>
        <v>836</v>
      </c>
    </row>
    <row r="11" spans="1:72" ht="24.95" customHeight="1" x14ac:dyDescent="0.2">
      <c r="A11" s="104">
        <f t="shared" si="29"/>
        <v>7</v>
      </c>
      <c r="B11" s="105">
        <f t="shared" si="0"/>
        <v>258</v>
      </c>
      <c r="C11" s="106">
        <v>855</v>
      </c>
      <c r="D11" s="107" t="s">
        <v>159</v>
      </c>
      <c r="E11" s="107" t="s">
        <v>160</v>
      </c>
      <c r="F11" s="107" t="s">
        <v>79</v>
      </c>
      <c r="G11" s="107" t="s">
        <v>68</v>
      </c>
      <c r="H11" s="108" t="s">
        <v>8</v>
      </c>
      <c r="I11" s="109">
        <f t="shared" si="1"/>
        <v>8</v>
      </c>
      <c r="J11" s="110" t="str">
        <f t="shared" si="2"/>
        <v/>
      </c>
      <c r="K11" s="111" t="str">
        <f t="shared" si="3"/>
        <v/>
      </c>
      <c r="L11" s="109">
        <f t="shared" si="4"/>
        <v>21</v>
      </c>
      <c r="M11" s="112">
        <f t="shared" si="5"/>
        <v>855</v>
      </c>
      <c r="N11" s="113">
        <v>8</v>
      </c>
      <c r="O11" s="114">
        <v>129</v>
      </c>
      <c r="P11" s="115">
        <f t="shared" si="6"/>
        <v>855</v>
      </c>
      <c r="Q11" s="116">
        <v>0</v>
      </c>
      <c r="R11" s="113">
        <v>0</v>
      </c>
      <c r="S11" s="117">
        <v>0</v>
      </c>
      <c r="T11" s="118">
        <f t="shared" si="7"/>
        <v>0</v>
      </c>
      <c r="U11" s="119"/>
      <c r="V11" s="120"/>
      <c r="W11" s="121"/>
      <c r="X11" s="122" t="str">
        <f t="shared" si="8"/>
        <v/>
      </c>
      <c r="Y11" s="122" t="str">
        <f t="shared" si="9"/>
        <v/>
      </c>
      <c r="Z11" s="116">
        <v>0</v>
      </c>
      <c r="AA11" s="113">
        <v>0</v>
      </c>
      <c r="AB11" s="117">
        <v>0</v>
      </c>
      <c r="AC11" s="118">
        <f t="shared" si="10"/>
        <v>0</v>
      </c>
      <c r="AD11" s="123"/>
      <c r="AE11" s="124"/>
      <c r="AF11" s="121"/>
      <c r="AG11" s="122" t="str">
        <f t="shared" si="11"/>
        <v/>
      </c>
      <c r="AH11" s="122" t="str">
        <f t="shared" si="12"/>
        <v/>
      </c>
      <c r="AI11" s="125" t="str">
        <f t="shared" si="13"/>
        <v/>
      </c>
      <c r="AJ11" s="126" t="str">
        <f t="shared" si="14"/>
        <v/>
      </c>
      <c r="AK11" s="114">
        <v>0</v>
      </c>
      <c r="AL11" s="115">
        <f t="shared" si="15"/>
        <v>855</v>
      </c>
      <c r="AM11" s="123"/>
      <c r="AN11" s="124"/>
      <c r="AO11" s="127"/>
      <c r="AP11" s="122" t="str">
        <f t="shared" si="16"/>
        <v/>
      </c>
      <c r="AQ11" s="123"/>
      <c r="AR11" s="124"/>
      <c r="AS11" s="127"/>
      <c r="AT11" s="125" t="str">
        <f t="shared" si="17"/>
        <v/>
      </c>
      <c r="AU11" s="126" t="str">
        <f t="shared" si="18"/>
        <v/>
      </c>
      <c r="AV11" s="128">
        <v>0</v>
      </c>
      <c r="AW11" s="129">
        <v>0</v>
      </c>
      <c r="AX11" s="127"/>
      <c r="AY11" s="122" t="str">
        <f t="shared" si="19"/>
        <v/>
      </c>
      <c r="AZ11" s="122" t="str">
        <f t="shared" si="20"/>
        <v/>
      </c>
      <c r="BA11" s="122" t="str">
        <f t="shared" si="21"/>
        <v/>
      </c>
      <c r="BB11" s="130">
        <v>0</v>
      </c>
      <c r="BC11" s="115">
        <f t="shared" si="22"/>
        <v>855</v>
      </c>
      <c r="BD11" s="131">
        <v>19</v>
      </c>
      <c r="BE11" s="132"/>
      <c r="BF11" s="133">
        <f t="shared" si="23"/>
        <v>19</v>
      </c>
      <c r="BG11" s="131">
        <v>31</v>
      </c>
      <c r="BH11" s="132"/>
      <c r="BI11" s="133">
        <f t="shared" si="24"/>
        <v>31</v>
      </c>
      <c r="BJ11" s="131">
        <v>21</v>
      </c>
      <c r="BK11" s="132"/>
      <c r="BL11" s="133">
        <f t="shared" si="25"/>
        <v>21</v>
      </c>
      <c r="BM11" s="131">
        <v>28</v>
      </c>
      <c r="BN11" s="132"/>
      <c r="BO11" s="133">
        <f t="shared" si="26"/>
        <v>28</v>
      </c>
      <c r="BP11" s="104">
        <f t="shared" si="27"/>
        <v>99</v>
      </c>
      <c r="BQ11" s="129">
        <v>8</v>
      </c>
      <c r="BR11" s="114">
        <v>129</v>
      </c>
      <c r="BS11" s="115">
        <f t="shared" si="28"/>
        <v>855</v>
      </c>
      <c r="BT11" s="142">
        <f>C1:C40</f>
        <v>855</v>
      </c>
    </row>
    <row r="12" spans="1:72" ht="24.95" customHeight="1" x14ac:dyDescent="0.2">
      <c r="A12" s="104">
        <f t="shared" si="29"/>
        <v>8</v>
      </c>
      <c r="B12" s="105">
        <f t="shared" si="0"/>
        <v>244</v>
      </c>
      <c r="C12" s="106">
        <v>875</v>
      </c>
      <c r="D12" s="107" t="s">
        <v>161</v>
      </c>
      <c r="E12" s="107" t="s">
        <v>162</v>
      </c>
      <c r="F12" s="107" t="s">
        <v>91</v>
      </c>
      <c r="G12" s="107" t="s">
        <v>68</v>
      </c>
      <c r="H12" s="108" t="s">
        <v>8</v>
      </c>
      <c r="I12" s="109">
        <f t="shared" si="1"/>
        <v>15</v>
      </c>
      <c r="J12" s="110" t="str">
        <f t="shared" si="2"/>
        <v/>
      </c>
      <c r="K12" s="111" t="str">
        <f t="shared" si="3"/>
        <v/>
      </c>
      <c r="L12" s="109">
        <f t="shared" si="4"/>
        <v>31</v>
      </c>
      <c r="M12" s="112">
        <f t="shared" si="5"/>
        <v>875</v>
      </c>
      <c r="N12" s="113">
        <v>15</v>
      </c>
      <c r="O12" s="114">
        <v>112</v>
      </c>
      <c r="P12" s="115">
        <f t="shared" si="6"/>
        <v>875</v>
      </c>
      <c r="Q12" s="116">
        <v>0</v>
      </c>
      <c r="R12" s="113">
        <v>0</v>
      </c>
      <c r="S12" s="117">
        <v>0</v>
      </c>
      <c r="T12" s="118">
        <f t="shared" si="7"/>
        <v>0</v>
      </c>
      <c r="U12" s="119"/>
      <c r="V12" s="120"/>
      <c r="W12" s="121"/>
      <c r="X12" s="122" t="str">
        <f t="shared" si="8"/>
        <v/>
      </c>
      <c r="Y12" s="122" t="str">
        <f t="shared" si="9"/>
        <v/>
      </c>
      <c r="Z12" s="116">
        <v>0</v>
      </c>
      <c r="AA12" s="113">
        <v>0</v>
      </c>
      <c r="AB12" s="117">
        <v>0</v>
      </c>
      <c r="AC12" s="118">
        <f t="shared" si="10"/>
        <v>0</v>
      </c>
      <c r="AD12" s="123"/>
      <c r="AE12" s="124"/>
      <c r="AF12" s="121"/>
      <c r="AG12" s="122" t="str">
        <f t="shared" si="11"/>
        <v/>
      </c>
      <c r="AH12" s="122" t="str">
        <f t="shared" si="12"/>
        <v/>
      </c>
      <c r="AI12" s="125" t="str">
        <f t="shared" si="13"/>
        <v/>
      </c>
      <c r="AJ12" s="126" t="str">
        <f t="shared" si="14"/>
        <v/>
      </c>
      <c r="AK12" s="114">
        <v>0</v>
      </c>
      <c r="AL12" s="115">
        <f t="shared" si="15"/>
        <v>875</v>
      </c>
      <c r="AM12" s="123"/>
      <c r="AN12" s="124"/>
      <c r="AO12" s="127"/>
      <c r="AP12" s="122" t="str">
        <f t="shared" si="16"/>
        <v/>
      </c>
      <c r="AQ12" s="123"/>
      <c r="AR12" s="124"/>
      <c r="AS12" s="127"/>
      <c r="AT12" s="125" t="str">
        <f t="shared" si="17"/>
        <v/>
      </c>
      <c r="AU12" s="126" t="str">
        <f t="shared" si="18"/>
        <v/>
      </c>
      <c r="AV12" s="128">
        <v>0</v>
      </c>
      <c r="AW12" s="129">
        <v>0</v>
      </c>
      <c r="AX12" s="127"/>
      <c r="AY12" s="122" t="str">
        <f t="shared" si="19"/>
        <v/>
      </c>
      <c r="AZ12" s="122" t="str">
        <f t="shared" si="20"/>
        <v/>
      </c>
      <c r="BA12" s="122" t="str">
        <f t="shared" si="21"/>
        <v/>
      </c>
      <c r="BB12" s="130">
        <v>0</v>
      </c>
      <c r="BC12" s="115">
        <f t="shared" si="22"/>
        <v>875</v>
      </c>
      <c r="BD12" s="131">
        <v>6</v>
      </c>
      <c r="BE12" s="132"/>
      <c r="BF12" s="133">
        <f t="shared" si="23"/>
        <v>6</v>
      </c>
      <c r="BG12" s="131">
        <v>31</v>
      </c>
      <c r="BH12" s="132"/>
      <c r="BI12" s="133">
        <f t="shared" si="24"/>
        <v>31</v>
      </c>
      <c r="BJ12" s="131">
        <v>31</v>
      </c>
      <c r="BK12" s="132"/>
      <c r="BL12" s="133">
        <f t="shared" si="25"/>
        <v>31</v>
      </c>
      <c r="BM12" s="131">
        <v>31</v>
      </c>
      <c r="BN12" s="132"/>
      <c r="BO12" s="133">
        <f t="shared" si="26"/>
        <v>31</v>
      </c>
      <c r="BP12" s="104">
        <f t="shared" si="27"/>
        <v>99</v>
      </c>
      <c r="BQ12" s="129">
        <f>IF(BD12&lt;&gt;"",RANK(BP12,$BP$5:$BP$40,0),"")</f>
        <v>7</v>
      </c>
      <c r="BR12" s="114">
        <v>132</v>
      </c>
      <c r="BS12" s="115">
        <f t="shared" si="28"/>
        <v>875</v>
      </c>
      <c r="BT12" s="136">
        <f>C1:C40</f>
        <v>875</v>
      </c>
    </row>
    <row r="13" spans="1:72" ht="24.95" customHeight="1" x14ac:dyDescent="0.2">
      <c r="A13" s="104">
        <f t="shared" si="29"/>
        <v>9</v>
      </c>
      <c r="B13" s="105">
        <f t="shared" si="0"/>
        <v>239</v>
      </c>
      <c r="C13" s="106">
        <v>844</v>
      </c>
      <c r="D13" s="107" t="s">
        <v>163</v>
      </c>
      <c r="E13" s="107" t="s">
        <v>164</v>
      </c>
      <c r="F13" s="107" t="s">
        <v>87</v>
      </c>
      <c r="G13" s="107" t="s">
        <v>68</v>
      </c>
      <c r="H13" s="108" t="s">
        <v>8</v>
      </c>
      <c r="I13" s="109">
        <f t="shared" si="1"/>
        <v>13</v>
      </c>
      <c r="J13" s="110" t="str">
        <f t="shared" si="2"/>
        <v/>
      </c>
      <c r="K13" s="111" t="str">
        <f t="shared" si="3"/>
        <v/>
      </c>
      <c r="L13" s="109">
        <f t="shared" si="4"/>
        <v>21</v>
      </c>
      <c r="M13" s="112">
        <f t="shared" si="5"/>
        <v>844</v>
      </c>
      <c r="N13" s="113">
        <v>13</v>
      </c>
      <c r="O13" s="114">
        <v>116</v>
      </c>
      <c r="P13" s="115">
        <f t="shared" si="6"/>
        <v>844</v>
      </c>
      <c r="Q13" s="116">
        <v>0</v>
      </c>
      <c r="R13" s="113">
        <v>0</v>
      </c>
      <c r="S13" s="117">
        <v>0</v>
      </c>
      <c r="T13" s="118">
        <f t="shared" si="7"/>
        <v>0</v>
      </c>
      <c r="U13" s="119"/>
      <c r="V13" s="120"/>
      <c r="W13" s="121"/>
      <c r="X13" s="122" t="str">
        <f t="shared" si="8"/>
        <v/>
      </c>
      <c r="Y13" s="122" t="str">
        <f t="shared" si="9"/>
        <v/>
      </c>
      <c r="Z13" s="116">
        <v>0</v>
      </c>
      <c r="AA13" s="113">
        <v>0</v>
      </c>
      <c r="AB13" s="117">
        <v>0</v>
      </c>
      <c r="AC13" s="118">
        <f t="shared" si="10"/>
        <v>0</v>
      </c>
      <c r="AD13" s="123"/>
      <c r="AE13" s="124"/>
      <c r="AF13" s="121"/>
      <c r="AG13" s="122" t="str">
        <f t="shared" si="11"/>
        <v/>
      </c>
      <c r="AH13" s="122" t="str">
        <f t="shared" si="12"/>
        <v/>
      </c>
      <c r="AI13" s="125" t="str">
        <f t="shared" si="13"/>
        <v/>
      </c>
      <c r="AJ13" s="126" t="str">
        <f t="shared" si="14"/>
        <v/>
      </c>
      <c r="AK13" s="114">
        <v>0</v>
      </c>
      <c r="AL13" s="115">
        <f t="shared" si="15"/>
        <v>844</v>
      </c>
      <c r="AM13" s="123"/>
      <c r="AN13" s="124"/>
      <c r="AO13" s="127"/>
      <c r="AP13" s="122" t="str">
        <f t="shared" si="16"/>
        <v/>
      </c>
      <c r="AQ13" s="123"/>
      <c r="AR13" s="124"/>
      <c r="AS13" s="127"/>
      <c r="AT13" s="125" t="str">
        <f t="shared" si="17"/>
        <v/>
      </c>
      <c r="AU13" s="126" t="str">
        <f t="shared" si="18"/>
        <v/>
      </c>
      <c r="AV13" s="128">
        <v>0</v>
      </c>
      <c r="AW13" s="129">
        <v>0</v>
      </c>
      <c r="AX13" s="127"/>
      <c r="AY13" s="122" t="str">
        <f t="shared" si="19"/>
        <v/>
      </c>
      <c r="AZ13" s="122" t="str">
        <f t="shared" si="20"/>
        <v/>
      </c>
      <c r="BA13" s="122" t="str">
        <f t="shared" si="21"/>
        <v/>
      </c>
      <c r="BB13" s="130">
        <v>0</v>
      </c>
      <c r="BC13" s="115">
        <f t="shared" si="22"/>
        <v>844</v>
      </c>
      <c r="BD13" s="131">
        <v>21</v>
      </c>
      <c r="BE13" s="132"/>
      <c r="BF13" s="133">
        <f t="shared" si="23"/>
        <v>21</v>
      </c>
      <c r="BG13" s="131">
        <v>31</v>
      </c>
      <c r="BH13" s="132"/>
      <c r="BI13" s="133">
        <f t="shared" si="24"/>
        <v>31</v>
      </c>
      <c r="BJ13" s="131">
        <v>21</v>
      </c>
      <c r="BK13" s="132"/>
      <c r="BL13" s="133">
        <f t="shared" si="25"/>
        <v>21</v>
      </c>
      <c r="BM13" s="131">
        <v>21</v>
      </c>
      <c r="BN13" s="132"/>
      <c r="BO13" s="133">
        <f t="shared" si="26"/>
        <v>21</v>
      </c>
      <c r="BP13" s="104">
        <f t="shared" si="27"/>
        <v>94</v>
      </c>
      <c r="BQ13" s="129">
        <f>IF(BD13&lt;&gt;"",RANK(BP13,$BP$5:$BP$40,0),"")</f>
        <v>10</v>
      </c>
      <c r="BR13" s="114">
        <v>123</v>
      </c>
      <c r="BS13" s="115">
        <f t="shared" si="28"/>
        <v>844</v>
      </c>
      <c r="BT13" s="138">
        <f>C1:C40</f>
        <v>844</v>
      </c>
    </row>
    <row r="14" spans="1:72" ht="24.95" customHeight="1" x14ac:dyDescent="0.2">
      <c r="A14" s="104">
        <f t="shared" si="29"/>
        <v>10</v>
      </c>
      <c r="B14" s="105">
        <f t="shared" si="0"/>
        <v>236</v>
      </c>
      <c r="C14" s="106">
        <v>837</v>
      </c>
      <c r="D14" s="107" t="s">
        <v>157</v>
      </c>
      <c r="E14" s="107" t="s">
        <v>165</v>
      </c>
      <c r="F14" s="107" t="s">
        <v>123</v>
      </c>
      <c r="G14" s="107" t="s">
        <v>68</v>
      </c>
      <c r="H14" s="108" t="s">
        <v>8</v>
      </c>
      <c r="I14" s="109">
        <f t="shared" si="1"/>
        <v>9</v>
      </c>
      <c r="J14" s="110" t="str">
        <f t="shared" si="2"/>
        <v/>
      </c>
      <c r="K14" s="111" t="str">
        <f t="shared" si="3"/>
        <v/>
      </c>
      <c r="L14" s="109">
        <f t="shared" si="4"/>
        <v>21</v>
      </c>
      <c r="M14" s="112">
        <f t="shared" si="5"/>
        <v>837</v>
      </c>
      <c r="N14" s="113">
        <v>9</v>
      </c>
      <c r="O14" s="114">
        <v>126</v>
      </c>
      <c r="P14" s="115">
        <f t="shared" si="6"/>
        <v>837</v>
      </c>
      <c r="Q14" s="116">
        <v>0</v>
      </c>
      <c r="R14" s="113">
        <v>0</v>
      </c>
      <c r="S14" s="117">
        <v>0</v>
      </c>
      <c r="T14" s="118">
        <f t="shared" si="7"/>
        <v>0</v>
      </c>
      <c r="U14" s="119"/>
      <c r="V14" s="120"/>
      <c r="W14" s="121"/>
      <c r="X14" s="122" t="str">
        <f t="shared" si="8"/>
        <v/>
      </c>
      <c r="Y14" s="122" t="str">
        <f t="shared" si="9"/>
        <v/>
      </c>
      <c r="Z14" s="116">
        <v>0</v>
      </c>
      <c r="AA14" s="113">
        <v>0</v>
      </c>
      <c r="AB14" s="117">
        <v>0</v>
      </c>
      <c r="AC14" s="118">
        <f t="shared" si="10"/>
        <v>0</v>
      </c>
      <c r="AD14" s="123"/>
      <c r="AE14" s="124"/>
      <c r="AF14" s="121"/>
      <c r="AG14" s="122" t="str">
        <f t="shared" si="11"/>
        <v/>
      </c>
      <c r="AH14" s="122" t="str">
        <f t="shared" si="12"/>
        <v/>
      </c>
      <c r="AI14" s="125" t="str">
        <f t="shared" si="13"/>
        <v/>
      </c>
      <c r="AJ14" s="126" t="str">
        <f t="shared" si="14"/>
        <v/>
      </c>
      <c r="AK14" s="114">
        <v>0</v>
      </c>
      <c r="AL14" s="115">
        <f t="shared" si="15"/>
        <v>837</v>
      </c>
      <c r="AM14" s="123"/>
      <c r="AN14" s="124"/>
      <c r="AO14" s="127"/>
      <c r="AP14" s="122" t="str">
        <f t="shared" si="16"/>
        <v/>
      </c>
      <c r="AQ14" s="123"/>
      <c r="AR14" s="124"/>
      <c r="AS14" s="127"/>
      <c r="AT14" s="125" t="str">
        <f t="shared" si="17"/>
        <v/>
      </c>
      <c r="AU14" s="126" t="str">
        <f t="shared" si="18"/>
        <v/>
      </c>
      <c r="AV14" s="128">
        <v>0</v>
      </c>
      <c r="AW14" s="129">
        <v>0</v>
      </c>
      <c r="AX14" s="127"/>
      <c r="AY14" s="122" t="str">
        <f t="shared" si="19"/>
        <v/>
      </c>
      <c r="AZ14" s="122" t="str">
        <f t="shared" si="20"/>
        <v/>
      </c>
      <c r="BA14" s="122" t="str">
        <f t="shared" si="21"/>
        <v/>
      </c>
      <c r="BB14" s="130">
        <v>0</v>
      </c>
      <c r="BC14" s="115">
        <f t="shared" si="22"/>
        <v>837</v>
      </c>
      <c r="BD14" s="131">
        <v>8</v>
      </c>
      <c r="BE14" s="132"/>
      <c r="BF14" s="133">
        <f t="shared" si="23"/>
        <v>8</v>
      </c>
      <c r="BG14" s="131">
        <v>26</v>
      </c>
      <c r="BH14" s="132"/>
      <c r="BI14" s="133">
        <f t="shared" si="24"/>
        <v>26</v>
      </c>
      <c r="BJ14" s="131">
        <v>21</v>
      </c>
      <c r="BK14" s="132"/>
      <c r="BL14" s="133">
        <f t="shared" si="25"/>
        <v>21</v>
      </c>
      <c r="BM14" s="131">
        <v>16</v>
      </c>
      <c r="BN14" s="132"/>
      <c r="BO14" s="133">
        <f t="shared" si="26"/>
        <v>16</v>
      </c>
      <c r="BP14" s="104">
        <f t="shared" si="27"/>
        <v>71</v>
      </c>
      <c r="BQ14" s="129">
        <f>IF(BD14&lt;&gt;"",RANK(BP14,$BP$5:$BP$40,0),"")</f>
        <v>16</v>
      </c>
      <c r="BR14" s="114">
        <v>110</v>
      </c>
      <c r="BS14" s="115">
        <f t="shared" si="28"/>
        <v>837</v>
      </c>
      <c r="BT14" s="136">
        <f>C1:C40</f>
        <v>837</v>
      </c>
    </row>
    <row r="15" spans="1:72" ht="24.95" customHeight="1" x14ac:dyDescent="0.2">
      <c r="A15" s="104">
        <f t="shared" si="29"/>
        <v>11</v>
      </c>
      <c r="B15" s="105">
        <f t="shared" si="0"/>
        <v>234</v>
      </c>
      <c r="C15" s="106">
        <v>888</v>
      </c>
      <c r="D15" s="107" t="s">
        <v>166</v>
      </c>
      <c r="E15" s="107" t="s">
        <v>167</v>
      </c>
      <c r="F15" s="107" t="s">
        <v>149</v>
      </c>
      <c r="G15" s="107" t="s">
        <v>68</v>
      </c>
      <c r="H15" s="108" t="s">
        <v>8</v>
      </c>
      <c r="I15" s="109">
        <f t="shared" si="1"/>
        <v>12</v>
      </c>
      <c r="J15" s="110" t="str">
        <f t="shared" si="2"/>
        <v/>
      </c>
      <c r="K15" s="111" t="str">
        <f t="shared" si="3"/>
        <v/>
      </c>
      <c r="L15" s="109">
        <f t="shared" si="4"/>
        <v>26</v>
      </c>
      <c r="M15" s="112">
        <f t="shared" si="5"/>
        <v>888</v>
      </c>
      <c r="N15" s="113">
        <v>12</v>
      </c>
      <c r="O15" s="114">
        <v>118</v>
      </c>
      <c r="P15" s="115">
        <f t="shared" si="6"/>
        <v>888</v>
      </c>
      <c r="Q15" s="116">
        <v>0</v>
      </c>
      <c r="R15" s="113">
        <v>0</v>
      </c>
      <c r="S15" s="117">
        <v>0</v>
      </c>
      <c r="T15" s="118">
        <f t="shared" si="7"/>
        <v>0</v>
      </c>
      <c r="U15" s="119"/>
      <c r="V15" s="120"/>
      <c r="W15" s="121"/>
      <c r="X15" s="122" t="str">
        <f t="shared" si="8"/>
        <v/>
      </c>
      <c r="Y15" s="122" t="str">
        <f t="shared" si="9"/>
        <v/>
      </c>
      <c r="Z15" s="116">
        <v>0</v>
      </c>
      <c r="AA15" s="113">
        <v>0</v>
      </c>
      <c r="AB15" s="117">
        <v>0</v>
      </c>
      <c r="AC15" s="118">
        <f t="shared" si="10"/>
        <v>0</v>
      </c>
      <c r="AD15" s="123"/>
      <c r="AE15" s="124"/>
      <c r="AF15" s="121"/>
      <c r="AG15" s="122" t="str">
        <f t="shared" si="11"/>
        <v/>
      </c>
      <c r="AH15" s="122" t="str">
        <f t="shared" si="12"/>
        <v/>
      </c>
      <c r="AI15" s="125" t="str">
        <f t="shared" si="13"/>
        <v/>
      </c>
      <c r="AJ15" s="126" t="str">
        <f t="shared" si="14"/>
        <v/>
      </c>
      <c r="AK15" s="114">
        <v>0</v>
      </c>
      <c r="AL15" s="115">
        <f t="shared" si="15"/>
        <v>888</v>
      </c>
      <c r="AM15" s="123"/>
      <c r="AN15" s="124"/>
      <c r="AO15" s="127"/>
      <c r="AP15" s="122" t="str">
        <f t="shared" si="16"/>
        <v/>
      </c>
      <c r="AQ15" s="123"/>
      <c r="AR15" s="124"/>
      <c r="AS15" s="127"/>
      <c r="AT15" s="125" t="str">
        <f t="shared" si="17"/>
        <v/>
      </c>
      <c r="AU15" s="126" t="str">
        <f t="shared" si="18"/>
        <v/>
      </c>
      <c r="AV15" s="128">
        <v>0</v>
      </c>
      <c r="AW15" s="129">
        <v>0</v>
      </c>
      <c r="AX15" s="127"/>
      <c r="AY15" s="122" t="str">
        <f t="shared" si="19"/>
        <v/>
      </c>
      <c r="AZ15" s="122" t="str">
        <f t="shared" si="20"/>
        <v/>
      </c>
      <c r="BA15" s="122" t="str">
        <f t="shared" si="21"/>
        <v/>
      </c>
      <c r="BB15" s="130">
        <v>0</v>
      </c>
      <c r="BC15" s="115">
        <f t="shared" si="22"/>
        <v>888</v>
      </c>
      <c r="BD15" s="131">
        <v>11</v>
      </c>
      <c r="BE15" s="132"/>
      <c r="BF15" s="133">
        <f t="shared" si="23"/>
        <v>11</v>
      </c>
      <c r="BG15" s="131">
        <v>31</v>
      </c>
      <c r="BH15" s="132"/>
      <c r="BI15" s="133">
        <f t="shared" si="24"/>
        <v>31</v>
      </c>
      <c r="BJ15" s="131">
        <v>26</v>
      </c>
      <c r="BK15" s="132"/>
      <c r="BL15" s="133">
        <f t="shared" si="25"/>
        <v>26</v>
      </c>
      <c r="BM15" s="131">
        <v>16</v>
      </c>
      <c r="BN15" s="132"/>
      <c r="BO15" s="133">
        <f t="shared" si="26"/>
        <v>16</v>
      </c>
      <c r="BP15" s="104">
        <f t="shared" si="27"/>
        <v>84</v>
      </c>
      <c r="BQ15" s="129">
        <v>13</v>
      </c>
      <c r="BR15" s="114">
        <v>116</v>
      </c>
      <c r="BS15" s="115">
        <f t="shared" si="28"/>
        <v>888</v>
      </c>
      <c r="BT15" s="134">
        <f>C1:C40</f>
        <v>888</v>
      </c>
    </row>
    <row r="16" spans="1:72" ht="24.95" customHeight="1" x14ac:dyDescent="0.25">
      <c r="A16" s="104">
        <f t="shared" si="29"/>
        <v>12</v>
      </c>
      <c r="B16" s="105">
        <f t="shared" si="0"/>
        <v>231</v>
      </c>
      <c r="C16" s="144">
        <v>847</v>
      </c>
      <c r="D16" s="145" t="s">
        <v>168</v>
      </c>
      <c r="E16" s="145" t="s">
        <v>169</v>
      </c>
      <c r="F16" s="107" t="s">
        <v>87</v>
      </c>
      <c r="G16" s="107" t="s">
        <v>68</v>
      </c>
      <c r="H16" s="108" t="s">
        <v>8</v>
      </c>
      <c r="I16" s="109">
        <f t="shared" si="1"/>
        <v>6</v>
      </c>
      <c r="J16" s="110" t="str">
        <f t="shared" si="2"/>
        <v/>
      </c>
      <c r="K16" s="111" t="str">
        <f t="shared" si="3"/>
        <v/>
      </c>
      <c r="L16" s="109">
        <f t="shared" si="4"/>
        <v>11</v>
      </c>
      <c r="M16" s="112">
        <f t="shared" si="5"/>
        <v>847</v>
      </c>
      <c r="N16" s="113">
        <v>6</v>
      </c>
      <c r="O16" s="114">
        <v>135</v>
      </c>
      <c r="P16" s="115">
        <f t="shared" si="6"/>
        <v>847</v>
      </c>
      <c r="Q16" s="116">
        <v>0</v>
      </c>
      <c r="R16" s="113">
        <v>0</v>
      </c>
      <c r="S16" s="117">
        <v>0</v>
      </c>
      <c r="T16" s="118">
        <f t="shared" si="7"/>
        <v>0</v>
      </c>
      <c r="U16" s="119"/>
      <c r="V16" s="120"/>
      <c r="W16" s="121"/>
      <c r="X16" s="122" t="str">
        <f t="shared" si="8"/>
        <v/>
      </c>
      <c r="Y16" s="122" t="str">
        <f t="shared" si="9"/>
        <v/>
      </c>
      <c r="Z16" s="116">
        <v>0</v>
      </c>
      <c r="AA16" s="113">
        <v>0</v>
      </c>
      <c r="AB16" s="117">
        <v>0</v>
      </c>
      <c r="AC16" s="118">
        <f t="shared" si="10"/>
        <v>0</v>
      </c>
      <c r="AD16" s="123"/>
      <c r="AE16" s="124"/>
      <c r="AF16" s="121"/>
      <c r="AG16" s="122" t="str">
        <f t="shared" si="11"/>
        <v/>
      </c>
      <c r="AH16" s="122" t="str">
        <f t="shared" si="12"/>
        <v/>
      </c>
      <c r="AI16" s="125" t="str">
        <f t="shared" si="13"/>
        <v/>
      </c>
      <c r="AJ16" s="126" t="str">
        <f t="shared" si="14"/>
        <v/>
      </c>
      <c r="AK16" s="114">
        <v>0</v>
      </c>
      <c r="AL16" s="115">
        <f t="shared" si="15"/>
        <v>847</v>
      </c>
      <c r="AM16" s="123"/>
      <c r="AN16" s="124"/>
      <c r="AO16" s="127"/>
      <c r="AP16" s="122" t="str">
        <f t="shared" si="16"/>
        <v/>
      </c>
      <c r="AQ16" s="123"/>
      <c r="AR16" s="124"/>
      <c r="AS16" s="127"/>
      <c r="AT16" s="125" t="str">
        <f t="shared" si="17"/>
        <v/>
      </c>
      <c r="AU16" s="126" t="str">
        <f t="shared" si="18"/>
        <v/>
      </c>
      <c r="AV16" s="128">
        <v>0</v>
      </c>
      <c r="AW16" s="129">
        <v>0</v>
      </c>
      <c r="AX16" s="127"/>
      <c r="AY16" s="122" t="str">
        <f t="shared" si="19"/>
        <v/>
      </c>
      <c r="AZ16" s="122" t="str">
        <f t="shared" si="20"/>
        <v/>
      </c>
      <c r="BA16" s="122" t="str">
        <f t="shared" si="21"/>
        <v/>
      </c>
      <c r="BB16" s="130">
        <v>0</v>
      </c>
      <c r="BC16" s="115">
        <f t="shared" si="22"/>
        <v>847</v>
      </c>
      <c r="BD16" s="131">
        <v>11</v>
      </c>
      <c r="BE16" s="132"/>
      <c r="BF16" s="133">
        <f t="shared" si="23"/>
        <v>11</v>
      </c>
      <c r="BG16" s="131">
        <v>11</v>
      </c>
      <c r="BH16" s="132"/>
      <c r="BI16" s="133">
        <f t="shared" si="24"/>
        <v>11</v>
      </c>
      <c r="BJ16" s="131">
        <v>11</v>
      </c>
      <c r="BK16" s="132"/>
      <c r="BL16" s="133">
        <f t="shared" si="25"/>
        <v>11</v>
      </c>
      <c r="BM16" s="131">
        <v>21</v>
      </c>
      <c r="BN16" s="132"/>
      <c r="BO16" s="133">
        <f t="shared" si="26"/>
        <v>21</v>
      </c>
      <c r="BP16" s="104">
        <f t="shared" si="27"/>
        <v>54</v>
      </c>
      <c r="BQ16" s="129">
        <f t="shared" ref="BQ16:BQ22" si="30">IF(BD16&lt;&gt;"",RANK(BP16,$BP$5:$BP$40,0),"")</f>
        <v>23</v>
      </c>
      <c r="BR16" s="114">
        <v>96</v>
      </c>
      <c r="BS16" s="115">
        <f t="shared" si="28"/>
        <v>847</v>
      </c>
      <c r="BT16" s="134">
        <f>C1:C40</f>
        <v>847</v>
      </c>
    </row>
    <row r="17" spans="1:72" ht="24.95" customHeight="1" x14ac:dyDescent="0.2">
      <c r="A17" s="104">
        <f t="shared" si="29"/>
        <v>13</v>
      </c>
      <c r="B17" s="105">
        <f t="shared" si="0"/>
        <v>226</v>
      </c>
      <c r="C17" s="106">
        <v>831</v>
      </c>
      <c r="D17" s="107" t="s">
        <v>82</v>
      </c>
      <c r="E17" s="107" t="s">
        <v>170</v>
      </c>
      <c r="F17" s="107" t="s">
        <v>84</v>
      </c>
      <c r="G17" s="107" t="s">
        <v>68</v>
      </c>
      <c r="H17" s="108" t="s">
        <v>8</v>
      </c>
      <c r="I17" s="109">
        <f t="shared" si="1"/>
        <v>14</v>
      </c>
      <c r="J17" s="110" t="str">
        <f t="shared" si="2"/>
        <v/>
      </c>
      <c r="K17" s="111" t="str">
        <f t="shared" si="3"/>
        <v/>
      </c>
      <c r="L17" s="109">
        <f t="shared" si="4"/>
        <v>31</v>
      </c>
      <c r="M17" s="112">
        <f t="shared" si="5"/>
        <v>831</v>
      </c>
      <c r="N17" s="113">
        <v>14</v>
      </c>
      <c r="O17" s="114">
        <v>114</v>
      </c>
      <c r="P17" s="115">
        <f t="shared" si="6"/>
        <v>831</v>
      </c>
      <c r="Q17" s="116">
        <v>0</v>
      </c>
      <c r="R17" s="113">
        <v>0</v>
      </c>
      <c r="S17" s="117">
        <v>0</v>
      </c>
      <c r="T17" s="118">
        <f t="shared" si="7"/>
        <v>0</v>
      </c>
      <c r="U17" s="119"/>
      <c r="V17" s="120"/>
      <c r="W17" s="121"/>
      <c r="X17" s="122" t="str">
        <f t="shared" si="8"/>
        <v/>
      </c>
      <c r="Y17" s="122" t="str">
        <f t="shared" si="9"/>
        <v/>
      </c>
      <c r="Z17" s="116">
        <v>0</v>
      </c>
      <c r="AA17" s="113">
        <v>0</v>
      </c>
      <c r="AB17" s="117">
        <v>0</v>
      </c>
      <c r="AC17" s="118">
        <f t="shared" si="10"/>
        <v>0</v>
      </c>
      <c r="AD17" s="123"/>
      <c r="AE17" s="124"/>
      <c r="AF17" s="121"/>
      <c r="AG17" s="122" t="str">
        <f t="shared" si="11"/>
        <v/>
      </c>
      <c r="AH17" s="122" t="str">
        <f t="shared" si="12"/>
        <v/>
      </c>
      <c r="AI17" s="125" t="str">
        <f t="shared" si="13"/>
        <v/>
      </c>
      <c r="AJ17" s="126" t="str">
        <f t="shared" si="14"/>
        <v/>
      </c>
      <c r="AK17" s="114">
        <v>0</v>
      </c>
      <c r="AL17" s="115">
        <f t="shared" si="15"/>
        <v>831</v>
      </c>
      <c r="AM17" s="123"/>
      <c r="AN17" s="124"/>
      <c r="AO17" s="127"/>
      <c r="AP17" s="122" t="str">
        <f t="shared" si="16"/>
        <v/>
      </c>
      <c r="AQ17" s="123"/>
      <c r="AR17" s="124"/>
      <c r="AS17" s="127"/>
      <c r="AT17" s="125" t="str">
        <f t="shared" si="17"/>
        <v/>
      </c>
      <c r="AU17" s="126" t="str">
        <f t="shared" si="18"/>
        <v/>
      </c>
      <c r="AV17" s="128">
        <v>0</v>
      </c>
      <c r="AW17" s="129">
        <v>0</v>
      </c>
      <c r="AX17" s="127"/>
      <c r="AY17" s="122" t="str">
        <f t="shared" si="19"/>
        <v/>
      </c>
      <c r="AZ17" s="122" t="str">
        <f t="shared" si="20"/>
        <v/>
      </c>
      <c r="BA17" s="122" t="str">
        <f t="shared" si="21"/>
        <v/>
      </c>
      <c r="BB17" s="130">
        <v>0</v>
      </c>
      <c r="BC17" s="115">
        <f t="shared" si="22"/>
        <v>831</v>
      </c>
      <c r="BD17" s="131">
        <v>8</v>
      </c>
      <c r="BE17" s="132"/>
      <c r="BF17" s="133">
        <f t="shared" si="23"/>
        <v>8</v>
      </c>
      <c r="BG17" s="131">
        <v>13</v>
      </c>
      <c r="BH17" s="132"/>
      <c r="BI17" s="133">
        <f t="shared" si="24"/>
        <v>13</v>
      </c>
      <c r="BJ17" s="131">
        <v>31</v>
      </c>
      <c r="BK17" s="132"/>
      <c r="BL17" s="133">
        <f t="shared" si="25"/>
        <v>31</v>
      </c>
      <c r="BM17" s="131">
        <v>21</v>
      </c>
      <c r="BN17" s="132"/>
      <c r="BO17" s="133">
        <f t="shared" si="26"/>
        <v>21</v>
      </c>
      <c r="BP17" s="104">
        <f t="shared" si="27"/>
        <v>73</v>
      </c>
      <c r="BQ17" s="129">
        <f t="shared" si="30"/>
        <v>15</v>
      </c>
      <c r="BR17" s="114">
        <v>112</v>
      </c>
      <c r="BS17" s="115">
        <f t="shared" si="28"/>
        <v>831</v>
      </c>
      <c r="BT17" s="134">
        <f>C1:C40</f>
        <v>831</v>
      </c>
    </row>
    <row r="18" spans="1:72" ht="24.95" customHeight="1" x14ac:dyDescent="0.2">
      <c r="A18" s="104">
        <v>14</v>
      </c>
      <c r="B18" s="105">
        <f t="shared" si="0"/>
        <v>226</v>
      </c>
      <c r="C18" s="106">
        <v>889</v>
      </c>
      <c r="D18" s="107" t="s">
        <v>171</v>
      </c>
      <c r="E18" s="107" t="s">
        <v>110</v>
      </c>
      <c r="F18" s="107" t="s">
        <v>101</v>
      </c>
      <c r="G18" s="107" t="s">
        <v>68</v>
      </c>
      <c r="H18" s="108" t="s">
        <v>8</v>
      </c>
      <c r="I18" s="109">
        <f t="shared" si="1"/>
        <v>17</v>
      </c>
      <c r="J18" s="110" t="str">
        <f t="shared" si="2"/>
        <v/>
      </c>
      <c r="K18" s="111" t="str">
        <f t="shared" si="3"/>
        <v/>
      </c>
      <c r="L18" s="109">
        <f t="shared" si="4"/>
        <v>31</v>
      </c>
      <c r="M18" s="112">
        <f t="shared" si="5"/>
        <v>889</v>
      </c>
      <c r="N18" s="113">
        <v>17</v>
      </c>
      <c r="O18" s="114">
        <v>108</v>
      </c>
      <c r="P18" s="115">
        <f t="shared" si="6"/>
        <v>889</v>
      </c>
      <c r="Q18" s="116">
        <v>0</v>
      </c>
      <c r="R18" s="113">
        <v>0</v>
      </c>
      <c r="S18" s="117">
        <v>0</v>
      </c>
      <c r="T18" s="118">
        <f t="shared" si="7"/>
        <v>0</v>
      </c>
      <c r="U18" s="119"/>
      <c r="V18" s="120"/>
      <c r="W18" s="121"/>
      <c r="X18" s="122" t="str">
        <f t="shared" si="8"/>
        <v/>
      </c>
      <c r="Y18" s="122" t="str">
        <f t="shared" si="9"/>
        <v/>
      </c>
      <c r="Z18" s="116">
        <v>0</v>
      </c>
      <c r="AA18" s="113">
        <v>0</v>
      </c>
      <c r="AB18" s="117">
        <v>0</v>
      </c>
      <c r="AC18" s="118">
        <f t="shared" si="10"/>
        <v>0</v>
      </c>
      <c r="AD18" s="123"/>
      <c r="AE18" s="124"/>
      <c r="AF18" s="121"/>
      <c r="AG18" s="122" t="str">
        <f t="shared" si="11"/>
        <v/>
      </c>
      <c r="AH18" s="122" t="str">
        <f t="shared" si="12"/>
        <v/>
      </c>
      <c r="AI18" s="125" t="str">
        <f t="shared" si="13"/>
        <v/>
      </c>
      <c r="AJ18" s="126" t="str">
        <f t="shared" si="14"/>
        <v/>
      </c>
      <c r="AK18" s="114">
        <v>0</v>
      </c>
      <c r="AL18" s="115">
        <f t="shared" si="15"/>
        <v>889</v>
      </c>
      <c r="AM18" s="123"/>
      <c r="AN18" s="124"/>
      <c r="AO18" s="127"/>
      <c r="AP18" s="122" t="str">
        <f t="shared" si="16"/>
        <v/>
      </c>
      <c r="AQ18" s="123"/>
      <c r="AR18" s="124"/>
      <c r="AS18" s="127"/>
      <c r="AT18" s="125" t="str">
        <f t="shared" si="17"/>
        <v/>
      </c>
      <c r="AU18" s="126" t="str">
        <f t="shared" si="18"/>
        <v/>
      </c>
      <c r="AV18" s="128">
        <v>0</v>
      </c>
      <c r="AW18" s="129">
        <v>0</v>
      </c>
      <c r="AX18" s="127"/>
      <c r="AY18" s="122" t="str">
        <f t="shared" si="19"/>
        <v/>
      </c>
      <c r="AZ18" s="122" t="str">
        <f t="shared" si="20"/>
        <v/>
      </c>
      <c r="BA18" s="122" t="str">
        <f t="shared" si="21"/>
        <v/>
      </c>
      <c r="BB18" s="130">
        <v>0</v>
      </c>
      <c r="BC18" s="115">
        <f t="shared" si="22"/>
        <v>889</v>
      </c>
      <c r="BD18" s="131">
        <v>16</v>
      </c>
      <c r="BE18" s="132"/>
      <c r="BF18" s="133">
        <f t="shared" si="23"/>
        <v>16</v>
      </c>
      <c r="BG18" s="131">
        <v>16</v>
      </c>
      <c r="BH18" s="132"/>
      <c r="BI18" s="133">
        <f t="shared" si="24"/>
        <v>16</v>
      </c>
      <c r="BJ18" s="131">
        <v>31</v>
      </c>
      <c r="BK18" s="132"/>
      <c r="BL18" s="133">
        <f t="shared" si="25"/>
        <v>31</v>
      </c>
      <c r="BM18" s="131">
        <v>21</v>
      </c>
      <c r="BN18" s="132"/>
      <c r="BO18" s="133">
        <f t="shared" si="26"/>
        <v>21</v>
      </c>
      <c r="BP18" s="104">
        <f t="shared" si="27"/>
        <v>84</v>
      </c>
      <c r="BQ18" s="129">
        <f t="shared" si="30"/>
        <v>12</v>
      </c>
      <c r="BR18" s="114">
        <v>118</v>
      </c>
      <c r="BS18" s="115">
        <f t="shared" si="28"/>
        <v>889</v>
      </c>
      <c r="BT18" s="134">
        <f>C1:C40</f>
        <v>889</v>
      </c>
    </row>
    <row r="19" spans="1:72" ht="24.95" customHeight="1" x14ac:dyDescent="0.2">
      <c r="A19" s="104">
        <f>IF(C19,RANK(B19,$B$5:$B$40),"")</f>
        <v>15</v>
      </c>
      <c r="B19" s="105">
        <f t="shared" si="0"/>
        <v>222</v>
      </c>
      <c r="C19" s="106">
        <v>881</v>
      </c>
      <c r="D19" s="107" t="s">
        <v>172</v>
      </c>
      <c r="E19" s="107" t="s">
        <v>173</v>
      </c>
      <c r="F19" s="107" t="s">
        <v>91</v>
      </c>
      <c r="G19" s="107" t="s">
        <v>68</v>
      </c>
      <c r="H19" s="108" t="s">
        <v>8</v>
      </c>
      <c r="I19" s="109">
        <f t="shared" si="1"/>
        <v>32</v>
      </c>
      <c r="J19" s="110" t="str">
        <f t="shared" si="2"/>
        <v/>
      </c>
      <c r="K19" s="111" t="str">
        <f t="shared" si="3"/>
        <v/>
      </c>
      <c r="L19" s="109">
        <f t="shared" si="4"/>
        <v>31</v>
      </c>
      <c r="M19" s="112">
        <f t="shared" si="5"/>
        <v>881</v>
      </c>
      <c r="N19" s="113">
        <v>32</v>
      </c>
      <c r="O19" s="114">
        <v>78</v>
      </c>
      <c r="P19" s="115">
        <f t="shared" si="6"/>
        <v>881</v>
      </c>
      <c r="Q19" s="116">
        <v>0</v>
      </c>
      <c r="R19" s="113">
        <v>0</v>
      </c>
      <c r="S19" s="117">
        <v>0</v>
      </c>
      <c r="T19" s="118">
        <f t="shared" si="7"/>
        <v>0</v>
      </c>
      <c r="U19" s="119"/>
      <c r="V19" s="120"/>
      <c r="W19" s="121"/>
      <c r="X19" s="122" t="str">
        <f t="shared" si="8"/>
        <v/>
      </c>
      <c r="Y19" s="122" t="str">
        <f t="shared" si="9"/>
        <v/>
      </c>
      <c r="Z19" s="116">
        <v>0</v>
      </c>
      <c r="AA19" s="113">
        <v>0</v>
      </c>
      <c r="AB19" s="117">
        <v>0</v>
      </c>
      <c r="AC19" s="118">
        <f t="shared" si="10"/>
        <v>0</v>
      </c>
      <c r="AD19" s="123"/>
      <c r="AE19" s="124"/>
      <c r="AF19" s="121"/>
      <c r="AG19" s="122" t="str">
        <f t="shared" si="11"/>
        <v/>
      </c>
      <c r="AH19" s="122" t="str">
        <f t="shared" si="12"/>
        <v/>
      </c>
      <c r="AI19" s="125" t="str">
        <f t="shared" si="13"/>
        <v/>
      </c>
      <c r="AJ19" s="126" t="str">
        <f t="shared" si="14"/>
        <v/>
      </c>
      <c r="AK19" s="114">
        <v>0</v>
      </c>
      <c r="AL19" s="115">
        <f t="shared" si="15"/>
        <v>881</v>
      </c>
      <c r="AM19" s="123"/>
      <c r="AN19" s="124"/>
      <c r="AO19" s="127"/>
      <c r="AP19" s="122" t="str">
        <f t="shared" si="16"/>
        <v/>
      </c>
      <c r="AQ19" s="123"/>
      <c r="AR19" s="124"/>
      <c r="AS19" s="127"/>
      <c r="AT19" s="125" t="str">
        <f t="shared" si="17"/>
        <v/>
      </c>
      <c r="AU19" s="126" t="str">
        <f t="shared" si="18"/>
        <v/>
      </c>
      <c r="AV19" s="128">
        <v>0</v>
      </c>
      <c r="AW19" s="129">
        <v>0</v>
      </c>
      <c r="AX19" s="127"/>
      <c r="AY19" s="122" t="str">
        <f t="shared" si="19"/>
        <v/>
      </c>
      <c r="AZ19" s="122" t="str">
        <f t="shared" si="20"/>
        <v/>
      </c>
      <c r="BA19" s="122" t="str">
        <f t="shared" si="21"/>
        <v/>
      </c>
      <c r="BB19" s="130">
        <v>0</v>
      </c>
      <c r="BC19" s="115">
        <f t="shared" si="22"/>
        <v>881</v>
      </c>
      <c r="BD19" s="131">
        <v>19</v>
      </c>
      <c r="BE19" s="132"/>
      <c r="BF19" s="133">
        <f t="shared" si="23"/>
        <v>19</v>
      </c>
      <c r="BG19" s="131">
        <v>31</v>
      </c>
      <c r="BH19" s="132"/>
      <c r="BI19" s="133">
        <f t="shared" si="24"/>
        <v>31</v>
      </c>
      <c r="BJ19" s="131">
        <v>31</v>
      </c>
      <c r="BK19" s="132"/>
      <c r="BL19" s="133">
        <f t="shared" si="25"/>
        <v>31</v>
      </c>
      <c r="BM19" s="131">
        <v>26</v>
      </c>
      <c r="BN19" s="132"/>
      <c r="BO19" s="133">
        <f t="shared" si="26"/>
        <v>26</v>
      </c>
      <c r="BP19" s="104">
        <f t="shared" si="27"/>
        <v>107</v>
      </c>
      <c r="BQ19" s="129">
        <f t="shared" si="30"/>
        <v>3</v>
      </c>
      <c r="BR19" s="114">
        <v>144</v>
      </c>
      <c r="BS19" s="115">
        <f t="shared" si="28"/>
        <v>881</v>
      </c>
      <c r="BT19" s="137">
        <f>C1:C40</f>
        <v>881</v>
      </c>
    </row>
    <row r="20" spans="1:72" ht="24.95" customHeight="1" x14ac:dyDescent="0.2">
      <c r="A20" s="104">
        <f>IF(C20,RANK(B20,$B$5:$B$40),"")</f>
        <v>16</v>
      </c>
      <c r="B20" s="105">
        <f t="shared" si="0"/>
        <v>220</v>
      </c>
      <c r="C20" s="139">
        <v>825</v>
      </c>
      <c r="D20" s="140" t="s">
        <v>174</v>
      </c>
      <c r="E20" s="140" t="s">
        <v>175</v>
      </c>
      <c r="F20" s="140" t="s">
        <v>106</v>
      </c>
      <c r="G20" s="140" t="s">
        <v>95</v>
      </c>
      <c r="H20" s="108" t="s">
        <v>8</v>
      </c>
      <c r="I20" s="109">
        <f t="shared" si="1"/>
        <v>11</v>
      </c>
      <c r="J20" s="110" t="str">
        <f t="shared" si="2"/>
        <v/>
      </c>
      <c r="K20" s="111" t="str">
        <f t="shared" si="3"/>
        <v/>
      </c>
      <c r="L20" s="109">
        <f t="shared" si="4"/>
        <v>16</v>
      </c>
      <c r="M20" s="112">
        <f t="shared" si="5"/>
        <v>825</v>
      </c>
      <c r="N20" s="113">
        <v>11</v>
      </c>
      <c r="O20" s="114">
        <v>120</v>
      </c>
      <c r="P20" s="115">
        <f t="shared" si="6"/>
        <v>825</v>
      </c>
      <c r="Q20" s="116">
        <v>0</v>
      </c>
      <c r="R20" s="113">
        <v>0</v>
      </c>
      <c r="S20" s="117">
        <v>0</v>
      </c>
      <c r="T20" s="118">
        <f t="shared" si="7"/>
        <v>0</v>
      </c>
      <c r="U20" s="119"/>
      <c r="V20" s="120"/>
      <c r="W20" s="121"/>
      <c r="X20" s="122" t="str">
        <f t="shared" si="8"/>
        <v/>
      </c>
      <c r="Y20" s="122" t="str">
        <f t="shared" si="9"/>
        <v/>
      </c>
      <c r="Z20" s="116">
        <v>0</v>
      </c>
      <c r="AA20" s="113">
        <v>0</v>
      </c>
      <c r="AB20" s="117">
        <v>0</v>
      </c>
      <c r="AC20" s="118">
        <f t="shared" si="10"/>
        <v>0</v>
      </c>
      <c r="AD20" s="123"/>
      <c r="AE20" s="124"/>
      <c r="AF20" s="121"/>
      <c r="AG20" s="122" t="str">
        <f t="shared" si="11"/>
        <v/>
      </c>
      <c r="AH20" s="122" t="str">
        <f t="shared" si="12"/>
        <v/>
      </c>
      <c r="AI20" s="125" t="str">
        <f t="shared" si="13"/>
        <v/>
      </c>
      <c r="AJ20" s="126" t="str">
        <f t="shared" si="14"/>
        <v/>
      </c>
      <c r="AK20" s="114">
        <v>0</v>
      </c>
      <c r="AL20" s="115">
        <f t="shared" si="15"/>
        <v>825</v>
      </c>
      <c r="AM20" s="123"/>
      <c r="AN20" s="124"/>
      <c r="AO20" s="127"/>
      <c r="AP20" s="122" t="str">
        <f t="shared" si="16"/>
        <v/>
      </c>
      <c r="AQ20" s="123"/>
      <c r="AR20" s="124"/>
      <c r="AS20" s="127"/>
      <c r="AT20" s="125" t="str">
        <f t="shared" si="17"/>
        <v/>
      </c>
      <c r="AU20" s="126" t="str">
        <f t="shared" si="18"/>
        <v/>
      </c>
      <c r="AV20" s="128">
        <v>0</v>
      </c>
      <c r="AW20" s="129">
        <v>0</v>
      </c>
      <c r="AX20" s="127"/>
      <c r="AY20" s="122" t="str">
        <f t="shared" si="19"/>
        <v/>
      </c>
      <c r="AZ20" s="122" t="str">
        <f t="shared" si="20"/>
        <v/>
      </c>
      <c r="BA20" s="122" t="str">
        <f t="shared" si="21"/>
        <v/>
      </c>
      <c r="BB20" s="130">
        <v>0</v>
      </c>
      <c r="BC20" s="115">
        <f t="shared" si="22"/>
        <v>825</v>
      </c>
      <c r="BD20" s="131">
        <v>6</v>
      </c>
      <c r="BE20" s="132"/>
      <c r="BF20" s="133">
        <f t="shared" si="23"/>
        <v>6</v>
      </c>
      <c r="BG20" s="131">
        <v>13</v>
      </c>
      <c r="BH20" s="132"/>
      <c r="BI20" s="133">
        <f t="shared" si="24"/>
        <v>13</v>
      </c>
      <c r="BJ20" s="131">
        <v>16</v>
      </c>
      <c r="BK20" s="132"/>
      <c r="BL20" s="133">
        <f t="shared" si="25"/>
        <v>16</v>
      </c>
      <c r="BM20" s="131">
        <v>21</v>
      </c>
      <c r="BN20" s="132"/>
      <c r="BO20" s="133">
        <f t="shared" si="26"/>
        <v>21</v>
      </c>
      <c r="BP20" s="104">
        <f t="shared" si="27"/>
        <v>56</v>
      </c>
      <c r="BQ20" s="129">
        <f t="shared" si="30"/>
        <v>21</v>
      </c>
      <c r="BR20" s="114">
        <v>100</v>
      </c>
      <c r="BS20" s="115">
        <f t="shared" si="28"/>
        <v>825</v>
      </c>
      <c r="BT20" s="134">
        <f>C1:C40</f>
        <v>825</v>
      </c>
    </row>
    <row r="21" spans="1:72" ht="24.95" customHeight="1" x14ac:dyDescent="0.2">
      <c r="A21" s="104">
        <v>17</v>
      </c>
      <c r="B21" s="105">
        <f t="shared" si="0"/>
        <v>220</v>
      </c>
      <c r="C21" s="106">
        <v>873</v>
      </c>
      <c r="D21" s="107" t="s">
        <v>176</v>
      </c>
      <c r="E21" s="107" t="s">
        <v>177</v>
      </c>
      <c r="F21" s="107" t="s">
        <v>149</v>
      </c>
      <c r="G21" s="107" t="s">
        <v>68</v>
      </c>
      <c r="H21" s="108" t="s">
        <v>8</v>
      </c>
      <c r="I21" s="109">
        <f t="shared" si="1"/>
        <v>21</v>
      </c>
      <c r="J21" s="110" t="str">
        <f t="shared" si="2"/>
        <v/>
      </c>
      <c r="K21" s="111" t="str">
        <f t="shared" si="3"/>
        <v/>
      </c>
      <c r="L21" s="109">
        <f t="shared" si="4"/>
        <v>21</v>
      </c>
      <c r="M21" s="112">
        <f t="shared" si="5"/>
        <v>873</v>
      </c>
      <c r="N21" s="113">
        <v>21</v>
      </c>
      <c r="O21" s="114">
        <v>100</v>
      </c>
      <c r="P21" s="115">
        <f t="shared" si="6"/>
        <v>873</v>
      </c>
      <c r="Q21" s="116">
        <v>0</v>
      </c>
      <c r="R21" s="113">
        <v>0</v>
      </c>
      <c r="S21" s="117">
        <v>0</v>
      </c>
      <c r="T21" s="118">
        <f t="shared" si="7"/>
        <v>0</v>
      </c>
      <c r="U21" s="119"/>
      <c r="V21" s="120"/>
      <c r="W21" s="121"/>
      <c r="X21" s="122" t="str">
        <f t="shared" si="8"/>
        <v/>
      </c>
      <c r="Y21" s="122" t="str">
        <f t="shared" si="9"/>
        <v/>
      </c>
      <c r="Z21" s="116">
        <v>0</v>
      </c>
      <c r="AA21" s="113">
        <v>0</v>
      </c>
      <c r="AB21" s="117">
        <v>0</v>
      </c>
      <c r="AC21" s="118">
        <f t="shared" si="10"/>
        <v>0</v>
      </c>
      <c r="AD21" s="123"/>
      <c r="AE21" s="124"/>
      <c r="AF21" s="121"/>
      <c r="AG21" s="122" t="str">
        <f t="shared" si="11"/>
        <v/>
      </c>
      <c r="AH21" s="122" t="str">
        <f t="shared" si="12"/>
        <v/>
      </c>
      <c r="AI21" s="125" t="str">
        <f t="shared" si="13"/>
        <v/>
      </c>
      <c r="AJ21" s="126" t="str">
        <f t="shared" si="14"/>
        <v/>
      </c>
      <c r="AK21" s="114">
        <v>0</v>
      </c>
      <c r="AL21" s="115">
        <f t="shared" si="15"/>
        <v>873</v>
      </c>
      <c r="AM21" s="123"/>
      <c r="AN21" s="124"/>
      <c r="AO21" s="127"/>
      <c r="AP21" s="122" t="str">
        <f t="shared" si="16"/>
        <v/>
      </c>
      <c r="AQ21" s="123"/>
      <c r="AR21" s="124"/>
      <c r="AS21" s="127"/>
      <c r="AT21" s="125" t="str">
        <f t="shared" si="17"/>
        <v/>
      </c>
      <c r="AU21" s="126" t="str">
        <f t="shared" si="18"/>
        <v/>
      </c>
      <c r="AV21" s="128">
        <v>0</v>
      </c>
      <c r="AW21" s="129">
        <v>0</v>
      </c>
      <c r="AX21" s="127"/>
      <c r="AY21" s="122" t="str">
        <f t="shared" si="19"/>
        <v/>
      </c>
      <c r="AZ21" s="122" t="str">
        <f t="shared" si="20"/>
        <v/>
      </c>
      <c r="BA21" s="122" t="str">
        <f t="shared" si="21"/>
        <v/>
      </c>
      <c r="BB21" s="130">
        <v>0</v>
      </c>
      <c r="BC21" s="115">
        <f t="shared" si="22"/>
        <v>873</v>
      </c>
      <c r="BD21" s="131">
        <v>19</v>
      </c>
      <c r="BE21" s="132"/>
      <c r="BF21" s="133">
        <f t="shared" si="23"/>
        <v>19</v>
      </c>
      <c r="BG21" s="131">
        <v>31</v>
      </c>
      <c r="BH21" s="132"/>
      <c r="BI21" s="133">
        <f t="shared" si="24"/>
        <v>31</v>
      </c>
      <c r="BJ21" s="131">
        <v>21</v>
      </c>
      <c r="BK21" s="132"/>
      <c r="BL21" s="133">
        <f t="shared" si="25"/>
        <v>21</v>
      </c>
      <c r="BM21" s="131">
        <v>16</v>
      </c>
      <c r="BN21" s="132"/>
      <c r="BO21" s="133">
        <f t="shared" si="26"/>
        <v>16</v>
      </c>
      <c r="BP21" s="104">
        <f t="shared" si="27"/>
        <v>87</v>
      </c>
      <c r="BQ21" s="129">
        <f t="shared" si="30"/>
        <v>11</v>
      </c>
      <c r="BR21" s="114">
        <v>120</v>
      </c>
      <c r="BS21" s="115">
        <f t="shared" si="28"/>
        <v>873</v>
      </c>
      <c r="BT21" s="137">
        <f>C1:C40</f>
        <v>873</v>
      </c>
    </row>
    <row r="22" spans="1:72" ht="24.95" customHeight="1" x14ac:dyDescent="0.2">
      <c r="A22" s="104">
        <f>IF(C22,RANK(B22,$B$5:$B$40),"")</f>
        <v>18</v>
      </c>
      <c r="B22" s="105">
        <f t="shared" si="0"/>
        <v>215</v>
      </c>
      <c r="C22" s="106">
        <v>892</v>
      </c>
      <c r="D22" s="107" t="s">
        <v>178</v>
      </c>
      <c r="E22" s="107" t="s">
        <v>179</v>
      </c>
      <c r="F22" s="107" t="s">
        <v>149</v>
      </c>
      <c r="G22" s="107" t="s">
        <v>68</v>
      </c>
      <c r="H22" s="108" t="s">
        <v>8</v>
      </c>
      <c r="I22" s="109">
        <f t="shared" si="1"/>
        <v>10</v>
      </c>
      <c r="J22" s="110" t="str">
        <f t="shared" si="2"/>
        <v/>
      </c>
      <c r="K22" s="111" t="str">
        <f t="shared" si="3"/>
        <v/>
      </c>
      <c r="L22" s="109">
        <f t="shared" si="4"/>
        <v>28</v>
      </c>
      <c r="M22" s="112">
        <f t="shared" si="5"/>
        <v>892</v>
      </c>
      <c r="N22" s="113">
        <v>10</v>
      </c>
      <c r="O22" s="114">
        <v>123</v>
      </c>
      <c r="P22" s="115">
        <f t="shared" si="6"/>
        <v>892</v>
      </c>
      <c r="Q22" s="116">
        <v>0</v>
      </c>
      <c r="R22" s="113">
        <v>0</v>
      </c>
      <c r="S22" s="117">
        <v>0</v>
      </c>
      <c r="T22" s="118">
        <f t="shared" si="7"/>
        <v>0</v>
      </c>
      <c r="U22" s="119"/>
      <c r="V22" s="120"/>
      <c r="W22" s="121"/>
      <c r="X22" s="122" t="str">
        <f t="shared" si="8"/>
        <v/>
      </c>
      <c r="Y22" s="122" t="str">
        <f t="shared" si="9"/>
        <v/>
      </c>
      <c r="Z22" s="116">
        <v>0</v>
      </c>
      <c r="AA22" s="113">
        <v>0</v>
      </c>
      <c r="AB22" s="117">
        <v>0</v>
      </c>
      <c r="AC22" s="118">
        <f t="shared" si="10"/>
        <v>0</v>
      </c>
      <c r="AD22" s="123"/>
      <c r="AE22" s="124"/>
      <c r="AF22" s="121"/>
      <c r="AG22" s="122" t="str">
        <f t="shared" si="11"/>
        <v/>
      </c>
      <c r="AH22" s="122" t="str">
        <f t="shared" si="12"/>
        <v/>
      </c>
      <c r="AI22" s="125" t="str">
        <f t="shared" si="13"/>
        <v/>
      </c>
      <c r="AJ22" s="126" t="str">
        <f t="shared" si="14"/>
        <v/>
      </c>
      <c r="AK22" s="114">
        <v>0</v>
      </c>
      <c r="AL22" s="115">
        <f t="shared" si="15"/>
        <v>892</v>
      </c>
      <c r="AM22" s="123"/>
      <c r="AN22" s="124"/>
      <c r="AO22" s="127"/>
      <c r="AP22" s="122" t="str">
        <f t="shared" si="16"/>
        <v/>
      </c>
      <c r="AQ22" s="123"/>
      <c r="AR22" s="124"/>
      <c r="AS22" s="127"/>
      <c r="AT22" s="125" t="str">
        <f t="shared" si="17"/>
        <v/>
      </c>
      <c r="AU22" s="126" t="str">
        <f t="shared" si="18"/>
        <v/>
      </c>
      <c r="AV22" s="128">
        <v>0</v>
      </c>
      <c r="AW22" s="129">
        <v>0</v>
      </c>
      <c r="AX22" s="127"/>
      <c r="AY22" s="122" t="str">
        <f t="shared" si="19"/>
        <v/>
      </c>
      <c r="AZ22" s="122" t="str">
        <f t="shared" si="20"/>
        <v/>
      </c>
      <c r="BA22" s="122" t="str">
        <f t="shared" si="21"/>
        <v/>
      </c>
      <c r="BB22" s="130">
        <v>0</v>
      </c>
      <c r="BC22" s="115">
        <f t="shared" si="22"/>
        <v>892</v>
      </c>
      <c r="BD22" s="131">
        <v>0</v>
      </c>
      <c r="BE22" s="132"/>
      <c r="BF22" s="133">
        <f t="shared" si="23"/>
        <v>0</v>
      </c>
      <c r="BG22" s="131">
        <v>8</v>
      </c>
      <c r="BH22" s="132"/>
      <c r="BI22" s="133">
        <f t="shared" si="24"/>
        <v>8</v>
      </c>
      <c r="BJ22" s="131">
        <v>28</v>
      </c>
      <c r="BK22" s="132"/>
      <c r="BL22" s="133">
        <f t="shared" si="25"/>
        <v>28</v>
      </c>
      <c r="BM22" s="131">
        <v>16</v>
      </c>
      <c r="BN22" s="132"/>
      <c r="BO22" s="133">
        <f t="shared" si="26"/>
        <v>16</v>
      </c>
      <c r="BP22" s="104">
        <f t="shared" si="27"/>
        <v>52</v>
      </c>
      <c r="BQ22" s="129">
        <f t="shared" si="30"/>
        <v>25</v>
      </c>
      <c r="BR22" s="114">
        <v>92</v>
      </c>
      <c r="BS22" s="115">
        <f t="shared" si="28"/>
        <v>892</v>
      </c>
      <c r="BT22" s="138">
        <f>C1:C40</f>
        <v>892</v>
      </c>
    </row>
    <row r="23" spans="1:72" ht="24.95" customHeight="1" x14ac:dyDescent="0.2">
      <c r="A23" s="104">
        <f>IF(C23,RANK(B23,$B$5:$B$40),"")</f>
        <v>19</v>
      </c>
      <c r="B23" s="105">
        <f t="shared" si="0"/>
        <v>214</v>
      </c>
      <c r="C23" s="106">
        <v>884</v>
      </c>
      <c r="D23" s="107" t="s">
        <v>180</v>
      </c>
      <c r="E23" s="107" t="s">
        <v>181</v>
      </c>
      <c r="F23" s="107" t="s">
        <v>79</v>
      </c>
      <c r="G23" s="107" t="s">
        <v>68</v>
      </c>
      <c r="H23" s="108" t="s">
        <v>8</v>
      </c>
      <c r="I23" s="109">
        <f t="shared" si="1"/>
        <v>16</v>
      </c>
      <c r="J23" s="110" t="str">
        <f t="shared" si="2"/>
        <v/>
      </c>
      <c r="K23" s="111" t="str">
        <f t="shared" si="3"/>
        <v/>
      </c>
      <c r="L23" s="109">
        <f t="shared" si="4"/>
        <v>26</v>
      </c>
      <c r="M23" s="112">
        <f t="shared" si="5"/>
        <v>884</v>
      </c>
      <c r="N23" s="113">
        <v>16</v>
      </c>
      <c r="O23" s="114">
        <v>110</v>
      </c>
      <c r="P23" s="115">
        <f t="shared" si="6"/>
        <v>884</v>
      </c>
      <c r="Q23" s="116">
        <v>0</v>
      </c>
      <c r="R23" s="113">
        <v>0</v>
      </c>
      <c r="S23" s="117">
        <v>0</v>
      </c>
      <c r="T23" s="118">
        <f t="shared" si="7"/>
        <v>0</v>
      </c>
      <c r="U23" s="119"/>
      <c r="V23" s="120"/>
      <c r="W23" s="121"/>
      <c r="X23" s="122" t="str">
        <f t="shared" si="8"/>
        <v/>
      </c>
      <c r="Y23" s="122" t="str">
        <f t="shared" si="9"/>
        <v/>
      </c>
      <c r="Z23" s="116">
        <v>0</v>
      </c>
      <c r="AA23" s="113">
        <v>0</v>
      </c>
      <c r="AB23" s="117">
        <v>0</v>
      </c>
      <c r="AC23" s="118">
        <f t="shared" si="10"/>
        <v>0</v>
      </c>
      <c r="AD23" s="123"/>
      <c r="AE23" s="124"/>
      <c r="AF23" s="121"/>
      <c r="AG23" s="122" t="str">
        <f t="shared" si="11"/>
        <v/>
      </c>
      <c r="AH23" s="122" t="str">
        <f t="shared" si="12"/>
        <v/>
      </c>
      <c r="AI23" s="125" t="str">
        <f t="shared" si="13"/>
        <v/>
      </c>
      <c r="AJ23" s="126" t="str">
        <f t="shared" si="14"/>
        <v/>
      </c>
      <c r="AK23" s="114">
        <v>0</v>
      </c>
      <c r="AL23" s="115">
        <f t="shared" si="15"/>
        <v>884</v>
      </c>
      <c r="AM23" s="123"/>
      <c r="AN23" s="124"/>
      <c r="AO23" s="127"/>
      <c r="AP23" s="122" t="str">
        <f t="shared" si="16"/>
        <v/>
      </c>
      <c r="AQ23" s="123"/>
      <c r="AR23" s="124"/>
      <c r="AS23" s="127"/>
      <c r="AT23" s="125" t="str">
        <f t="shared" si="17"/>
        <v/>
      </c>
      <c r="AU23" s="126" t="str">
        <f t="shared" si="18"/>
        <v/>
      </c>
      <c r="AV23" s="128">
        <v>0</v>
      </c>
      <c r="AW23" s="129">
        <v>0</v>
      </c>
      <c r="AX23" s="127"/>
      <c r="AY23" s="122" t="str">
        <f t="shared" si="19"/>
        <v/>
      </c>
      <c r="AZ23" s="122" t="str">
        <f t="shared" si="20"/>
        <v/>
      </c>
      <c r="BA23" s="122" t="str">
        <f t="shared" si="21"/>
        <v/>
      </c>
      <c r="BB23" s="130">
        <v>0</v>
      </c>
      <c r="BC23" s="115">
        <f t="shared" si="22"/>
        <v>884</v>
      </c>
      <c r="BD23" s="131">
        <v>6</v>
      </c>
      <c r="BE23" s="132"/>
      <c r="BF23" s="133">
        <f t="shared" si="23"/>
        <v>6</v>
      </c>
      <c r="BG23" s="131">
        <v>16</v>
      </c>
      <c r="BH23" s="132"/>
      <c r="BI23" s="133">
        <f t="shared" si="24"/>
        <v>16</v>
      </c>
      <c r="BJ23" s="131">
        <v>26</v>
      </c>
      <c r="BK23" s="132"/>
      <c r="BL23" s="133">
        <f t="shared" si="25"/>
        <v>26</v>
      </c>
      <c r="BM23" s="131">
        <v>18</v>
      </c>
      <c r="BN23" s="132"/>
      <c r="BO23" s="133">
        <f t="shared" si="26"/>
        <v>18</v>
      </c>
      <c r="BP23" s="104">
        <f t="shared" si="27"/>
        <v>66</v>
      </c>
      <c r="BQ23" s="129">
        <v>19</v>
      </c>
      <c r="BR23" s="114">
        <v>104</v>
      </c>
      <c r="BS23" s="115">
        <f t="shared" si="28"/>
        <v>884</v>
      </c>
      <c r="BT23" s="142">
        <f>C1:C40</f>
        <v>884</v>
      </c>
    </row>
    <row r="24" spans="1:72" ht="24.95" customHeight="1" x14ac:dyDescent="0.2">
      <c r="A24" s="104">
        <v>20</v>
      </c>
      <c r="B24" s="105">
        <f t="shared" si="0"/>
        <v>214</v>
      </c>
      <c r="C24" s="106">
        <v>890</v>
      </c>
      <c r="D24" s="107" t="s">
        <v>182</v>
      </c>
      <c r="E24" s="107" t="s">
        <v>183</v>
      </c>
      <c r="F24" s="107" t="s">
        <v>79</v>
      </c>
      <c r="G24" s="107" t="s">
        <v>68</v>
      </c>
      <c r="H24" s="108" t="s">
        <v>8</v>
      </c>
      <c r="I24" s="109">
        <f t="shared" si="1"/>
        <v>18</v>
      </c>
      <c r="J24" s="110" t="str">
        <f t="shared" si="2"/>
        <v/>
      </c>
      <c r="K24" s="111" t="str">
        <f t="shared" si="3"/>
        <v/>
      </c>
      <c r="L24" s="109">
        <f t="shared" si="4"/>
        <v>21</v>
      </c>
      <c r="M24" s="112">
        <f t="shared" si="5"/>
        <v>890</v>
      </c>
      <c r="N24" s="113">
        <v>18</v>
      </c>
      <c r="O24" s="114">
        <v>106</v>
      </c>
      <c r="P24" s="115">
        <f t="shared" si="6"/>
        <v>890</v>
      </c>
      <c r="Q24" s="116">
        <v>0</v>
      </c>
      <c r="R24" s="113">
        <v>0</v>
      </c>
      <c r="S24" s="117">
        <v>0</v>
      </c>
      <c r="T24" s="118">
        <f t="shared" si="7"/>
        <v>0</v>
      </c>
      <c r="U24" s="119"/>
      <c r="V24" s="120"/>
      <c r="W24" s="121"/>
      <c r="X24" s="122" t="str">
        <f t="shared" si="8"/>
        <v/>
      </c>
      <c r="Y24" s="122" t="str">
        <f t="shared" si="9"/>
        <v/>
      </c>
      <c r="Z24" s="116">
        <v>0</v>
      </c>
      <c r="AA24" s="113">
        <v>0</v>
      </c>
      <c r="AB24" s="117">
        <v>0</v>
      </c>
      <c r="AC24" s="118">
        <f t="shared" si="10"/>
        <v>0</v>
      </c>
      <c r="AD24" s="123"/>
      <c r="AE24" s="124"/>
      <c r="AF24" s="121"/>
      <c r="AG24" s="122" t="str">
        <f t="shared" si="11"/>
        <v/>
      </c>
      <c r="AH24" s="122" t="str">
        <f t="shared" si="12"/>
        <v/>
      </c>
      <c r="AI24" s="125" t="str">
        <f t="shared" si="13"/>
        <v/>
      </c>
      <c r="AJ24" s="126" t="str">
        <f t="shared" si="14"/>
        <v/>
      </c>
      <c r="AK24" s="114">
        <v>0</v>
      </c>
      <c r="AL24" s="115">
        <f t="shared" si="15"/>
        <v>890</v>
      </c>
      <c r="AM24" s="123"/>
      <c r="AN24" s="124"/>
      <c r="AO24" s="127"/>
      <c r="AP24" s="122" t="str">
        <f t="shared" si="16"/>
        <v/>
      </c>
      <c r="AQ24" s="123"/>
      <c r="AR24" s="124"/>
      <c r="AS24" s="127"/>
      <c r="AT24" s="125" t="str">
        <f t="shared" si="17"/>
        <v/>
      </c>
      <c r="AU24" s="126" t="str">
        <f t="shared" si="18"/>
        <v/>
      </c>
      <c r="AV24" s="128">
        <v>0</v>
      </c>
      <c r="AW24" s="129">
        <v>0</v>
      </c>
      <c r="AX24" s="127"/>
      <c r="AY24" s="122" t="str">
        <f t="shared" si="19"/>
        <v/>
      </c>
      <c r="AZ24" s="122" t="str">
        <f t="shared" si="20"/>
        <v/>
      </c>
      <c r="BA24" s="122" t="str">
        <f t="shared" si="21"/>
        <v/>
      </c>
      <c r="BB24" s="130">
        <v>0</v>
      </c>
      <c r="BC24" s="115">
        <f t="shared" si="22"/>
        <v>890</v>
      </c>
      <c r="BD24" s="131">
        <v>11</v>
      </c>
      <c r="BE24" s="132"/>
      <c r="BF24" s="133">
        <f t="shared" si="23"/>
        <v>11</v>
      </c>
      <c r="BG24" s="131">
        <v>16</v>
      </c>
      <c r="BH24" s="132"/>
      <c r="BI24" s="133">
        <f t="shared" si="24"/>
        <v>16</v>
      </c>
      <c r="BJ24" s="131">
        <v>21</v>
      </c>
      <c r="BK24" s="132"/>
      <c r="BL24" s="133">
        <f t="shared" si="25"/>
        <v>21</v>
      </c>
      <c r="BM24" s="131">
        <v>21</v>
      </c>
      <c r="BN24" s="132"/>
      <c r="BO24" s="133">
        <f t="shared" si="26"/>
        <v>21</v>
      </c>
      <c r="BP24" s="104">
        <f t="shared" si="27"/>
        <v>69</v>
      </c>
      <c r="BQ24" s="129">
        <f t="shared" ref="BQ24:BQ40" si="31">IF(BD24&lt;&gt;"",RANK(BP24,$BP$5:$BP$40,0),"")</f>
        <v>17</v>
      </c>
      <c r="BR24" s="114">
        <v>108</v>
      </c>
      <c r="BS24" s="115">
        <f t="shared" si="28"/>
        <v>890</v>
      </c>
      <c r="BT24" s="146">
        <f>C1:C40</f>
        <v>890</v>
      </c>
    </row>
    <row r="25" spans="1:72" ht="24.95" customHeight="1" x14ac:dyDescent="0.2">
      <c r="A25" s="104">
        <f>IF(C25,RANK(B25,$B$5:$B$40),"")</f>
        <v>21</v>
      </c>
      <c r="B25" s="105">
        <f t="shared" si="0"/>
        <v>212</v>
      </c>
      <c r="C25" s="147">
        <v>896</v>
      </c>
      <c r="D25" s="107" t="s">
        <v>88</v>
      </c>
      <c r="E25" s="107" t="s">
        <v>184</v>
      </c>
      <c r="F25" s="107" t="s">
        <v>87</v>
      </c>
      <c r="G25" s="107" t="s">
        <v>68</v>
      </c>
      <c r="H25" s="108" t="s">
        <v>8</v>
      </c>
      <c r="I25" s="109">
        <f t="shared" si="1"/>
        <v>22</v>
      </c>
      <c r="J25" s="110" t="str">
        <f t="shared" si="2"/>
        <v/>
      </c>
      <c r="K25" s="111" t="str">
        <f t="shared" si="3"/>
        <v/>
      </c>
      <c r="L25" s="109">
        <f t="shared" si="4"/>
        <v>31</v>
      </c>
      <c r="M25" s="112">
        <f t="shared" si="5"/>
        <v>896</v>
      </c>
      <c r="N25" s="113">
        <v>22</v>
      </c>
      <c r="O25" s="114">
        <v>98</v>
      </c>
      <c r="P25" s="115">
        <f t="shared" si="6"/>
        <v>896</v>
      </c>
      <c r="Q25" s="116">
        <v>0</v>
      </c>
      <c r="R25" s="113">
        <v>0</v>
      </c>
      <c r="S25" s="117">
        <v>0</v>
      </c>
      <c r="T25" s="118">
        <f t="shared" si="7"/>
        <v>0</v>
      </c>
      <c r="U25" s="119"/>
      <c r="V25" s="120"/>
      <c r="W25" s="121"/>
      <c r="X25" s="122" t="str">
        <f t="shared" si="8"/>
        <v/>
      </c>
      <c r="Y25" s="122" t="str">
        <f t="shared" si="9"/>
        <v/>
      </c>
      <c r="Z25" s="116">
        <v>0</v>
      </c>
      <c r="AA25" s="113">
        <v>0</v>
      </c>
      <c r="AB25" s="117">
        <v>0</v>
      </c>
      <c r="AC25" s="118">
        <f t="shared" si="10"/>
        <v>0</v>
      </c>
      <c r="AD25" s="123"/>
      <c r="AE25" s="124"/>
      <c r="AF25" s="121"/>
      <c r="AG25" s="122" t="str">
        <f t="shared" si="11"/>
        <v/>
      </c>
      <c r="AH25" s="122" t="str">
        <f t="shared" si="12"/>
        <v/>
      </c>
      <c r="AI25" s="125" t="str">
        <f t="shared" si="13"/>
        <v/>
      </c>
      <c r="AJ25" s="126" t="str">
        <f t="shared" si="14"/>
        <v/>
      </c>
      <c r="AK25" s="114">
        <v>0</v>
      </c>
      <c r="AL25" s="115">
        <f t="shared" si="15"/>
        <v>896</v>
      </c>
      <c r="AM25" s="123"/>
      <c r="AN25" s="124"/>
      <c r="AO25" s="127"/>
      <c r="AP25" s="122" t="str">
        <f t="shared" si="16"/>
        <v/>
      </c>
      <c r="AQ25" s="123"/>
      <c r="AR25" s="124"/>
      <c r="AS25" s="127"/>
      <c r="AT25" s="125" t="str">
        <f t="shared" si="17"/>
        <v/>
      </c>
      <c r="AU25" s="126" t="str">
        <f t="shared" si="18"/>
        <v/>
      </c>
      <c r="AV25" s="128">
        <v>0</v>
      </c>
      <c r="AW25" s="129">
        <v>0</v>
      </c>
      <c r="AX25" s="127"/>
      <c r="AY25" s="122" t="str">
        <f t="shared" si="19"/>
        <v/>
      </c>
      <c r="AZ25" s="122" t="str">
        <f t="shared" si="20"/>
        <v/>
      </c>
      <c r="BA25" s="122" t="str">
        <f t="shared" si="21"/>
        <v/>
      </c>
      <c r="BB25" s="130">
        <v>0</v>
      </c>
      <c r="BC25" s="115">
        <f t="shared" si="22"/>
        <v>896</v>
      </c>
      <c r="BD25" s="131">
        <v>8</v>
      </c>
      <c r="BE25" s="132"/>
      <c r="BF25" s="133">
        <f t="shared" si="23"/>
        <v>8</v>
      </c>
      <c r="BG25" s="131">
        <v>28</v>
      </c>
      <c r="BH25" s="132"/>
      <c r="BI25" s="133">
        <f t="shared" si="24"/>
        <v>28</v>
      </c>
      <c r="BJ25" s="131">
        <v>31</v>
      </c>
      <c r="BK25" s="132"/>
      <c r="BL25" s="133">
        <f t="shared" si="25"/>
        <v>31</v>
      </c>
      <c r="BM25" s="131">
        <v>16</v>
      </c>
      <c r="BN25" s="132"/>
      <c r="BO25" s="133">
        <f t="shared" si="26"/>
        <v>16</v>
      </c>
      <c r="BP25" s="104">
        <f t="shared" si="27"/>
        <v>83</v>
      </c>
      <c r="BQ25" s="129">
        <f t="shared" si="31"/>
        <v>14</v>
      </c>
      <c r="BR25" s="114">
        <v>114</v>
      </c>
      <c r="BS25" s="115">
        <f t="shared" si="28"/>
        <v>896</v>
      </c>
      <c r="BT25" s="134">
        <f>C1:C40</f>
        <v>896</v>
      </c>
    </row>
    <row r="26" spans="1:72" ht="24.95" customHeight="1" x14ac:dyDescent="0.2">
      <c r="A26" s="104">
        <f>IF(C26,RANK(B26,$B$5:$B$40),"")</f>
        <v>22</v>
      </c>
      <c r="B26" s="105">
        <f t="shared" si="0"/>
        <v>202</v>
      </c>
      <c r="C26" s="106">
        <v>893</v>
      </c>
      <c r="D26" s="107" t="s">
        <v>185</v>
      </c>
      <c r="E26" s="107" t="s">
        <v>186</v>
      </c>
      <c r="F26" s="107" t="s">
        <v>142</v>
      </c>
      <c r="G26" s="107" t="s">
        <v>68</v>
      </c>
      <c r="H26" s="108" t="s">
        <v>8</v>
      </c>
      <c r="I26" s="109">
        <f t="shared" si="1"/>
        <v>19</v>
      </c>
      <c r="J26" s="110" t="str">
        <f t="shared" si="2"/>
        <v/>
      </c>
      <c r="K26" s="111" t="str">
        <f t="shared" si="3"/>
        <v/>
      </c>
      <c r="L26" s="109">
        <f t="shared" si="4"/>
        <v>21</v>
      </c>
      <c r="M26" s="112">
        <f t="shared" si="5"/>
        <v>893</v>
      </c>
      <c r="N26" s="113">
        <v>19</v>
      </c>
      <c r="O26" s="114">
        <v>104</v>
      </c>
      <c r="P26" s="115">
        <f t="shared" si="6"/>
        <v>893</v>
      </c>
      <c r="Q26" s="116">
        <v>0</v>
      </c>
      <c r="R26" s="113">
        <v>0</v>
      </c>
      <c r="S26" s="117">
        <v>0</v>
      </c>
      <c r="T26" s="118">
        <f t="shared" si="7"/>
        <v>0</v>
      </c>
      <c r="U26" s="119"/>
      <c r="V26" s="120"/>
      <c r="W26" s="121"/>
      <c r="X26" s="122" t="str">
        <f t="shared" si="8"/>
        <v/>
      </c>
      <c r="Y26" s="122" t="str">
        <f t="shared" si="9"/>
        <v/>
      </c>
      <c r="Z26" s="116">
        <v>0</v>
      </c>
      <c r="AA26" s="113">
        <v>0</v>
      </c>
      <c r="AB26" s="117">
        <v>0</v>
      </c>
      <c r="AC26" s="118">
        <f t="shared" si="10"/>
        <v>0</v>
      </c>
      <c r="AD26" s="123"/>
      <c r="AE26" s="124"/>
      <c r="AF26" s="121"/>
      <c r="AG26" s="122" t="str">
        <f t="shared" si="11"/>
        <v/>
      </c>
      <c r="AH26" s="122" t="str">
        <f t="shared" si="12"/>
        <v/>
      </c>
      <c r="AI26" s="125" t="str">
        <f t="shared" si="13"/>
        <v/>
      </c>
      <c r="AJ26" s="126" t="str">
        <f t="shared" si="14"/>
        <v/>
      </c>
      <c r="AK26" s="114">
        <v>0</v>
      </c>
      <c r="AL26" s="115">
        <f t="shared" si="15"/>
        <v>893</v>
      </c>
      <c r="AM26" s="123"/>
      <c r="AN26" s="124"/>
      <c r="AO26" s="127"/>
      <c r="AP26" s="122" t="str">
        <f t="shared" si="16"/>
        <v/>
      </c>
      <c r="AQ26" s="123"/>
      <c r="AR26" s="124"/>
      <c r="AS26" s="127"/>
      <c r="AT26" s="125" t="str">
        <f t="shared" si="17"/>
        <v/>
      </c>
      <c r="AU26" s="126" t="str">
        <f t="shared" si="18"/>
        <v/>
      </c>
      <c r="AV26" s="128">
        <v>0</v>
      </c>
      <c r="AW26" s="129">
        <v>0</v>
      </c>
      <c r="AX26" s="127"/>
      <c r="AY26" s="122" t="str">
        <f t="shared" si="19"/>
        <v/>
      </c>
      <c r="AZ26" s="122" t="str">
        <f t="shared" si="20"/>
        <v/>
      </c>
      <c r="BA26" s="122" t="str">
        <f t="shared" si="21"/>
        <v/>
      </c>
      <c r="BB26" s="130">
        <v>0</v>
      </c>
      <c r="BC26" s="115">
        <f t="shared" si="22"/>
        <v>893</v>
      </c>
      <c r="BD26" s="131">
        <v>5</v>
      </c>
      <c r="BE26" s="132"/>
      <c r="BF26" s="133">
        <f t="shared" si="23"/>
        <v>5</v>
      </c>
      <c r="BG26" s="131">
        <v>13</v>
      </c>
      <c r="BH26" s="132"/>
      <c r="BI26" s="133">
        <f t="shared" si="24"/>
        <v>13</v>
      </c>
      <c r="BJ26" s="131">
        <v>21</v>
      </c>
      <c r="BK26" s="132"/>
      <c r="BL26" s="133">
        <f t="shared" si="25"/>
        <v>21</v>
      </c>
      <c r="BM26" s="131">
        <v>16</v>
      </c>
      <c r="BN26" s="132"/>
      <c r="BO26" s="133">
        <f t="shared" si="26"/>
        <v>16</v>
      </c>
      <c r="BP26" s="104">
        <f t="shared" si="27"/>
        <v>55</v>
      </c>
      <c r="BQ26" s="129">
        <f t="shared" si="31"/>
        <v>22</v>
      </c>
      <c r="BR26" s="114">
        <v>98</v>
      </c>
      <c r="BS26" s="115">
        <f t="shared" si="28"/>
        <v>893</v>
      </c>
      <c r="BT26" s="138">
        <f>C1:C40</f>
        <v>893</v>
      </c>
    </row>
    <row r="27" spans="1:72" ht="24.95" customHeight="1" x14ac:dyDescent="0.2">
      <c r="A27" s="104">
        <v>23</v>
      </c>
      <c r="B27" s="105">
        <f t="shared" si="0"/>
        <v>202</v>
      </c>
      <c r="C27" s="139">
        <v>838</v>
      </c>
      <c r="D27" s="140" t="s">
        <v>187</v>
      </c>
      <c r="E27" s="140" t="s">
        <v>188</v>
      </c>
      <c r="F27" s="140" t="s">
        <v>123</v>
      </c>
      <c r="G27" s="140" t="s">
        <v>95</v>
      </c>
      <c r="H27" s="108" t="s">
        <v>8</v>
      </c>
      <c r="I27" s="109">
        <f t="shared" si="1"/>
        <v>23</v>
      </c>
      <c r="J27" s="110" t="str">
        <f t="shared" si="2"/>
        <v/>
      </c>
      <c r="K27" s="111" t="str">
        <f t="shared" si="3"/>
        <v/>
      </c>
      <c r="L27" s="109">
        <f t="shared" si="4"/>
        <v>13</v>
      </c>
      <c r="M27" s="112">
        <f t="shared" si="5"/>
        <v>838</v>
      </c>
      <c r="N27" s="113">
        <v>23</v>
      </c>
      <c r="O27" s="114">
        <v>96</v>
      </c>
      <c r="P27" s="115">
        <f t="shared" si="6"/>
        <v>838</v>
      </c>
      <c r="Q27" s="116">
        <v>0</v>
      </c>
      <c r="R27" s="113">
        <v>0</v>
      </c>
      <c r="S27" s="117">
        <v>0</v>
      </c>
      <c r="T27" s="118">
        <f t="shared" si="7"/>
        <v>0</v>
      </c>
      <c r="U27" s="119"/>
      <c r="V27" s="120"/>
      <c r="W27" s="121"/>
      <c r="X27" s="122" t="str">
        <f t="shared" si="8"/>
        <v/>
      </c>
      <c r="Y27" s="122" t="str">
        <f t="shared" si="9"/>
        <v/>
      </c>
      <c r="Z27" s="116">
        <v>0</v>
      </c>
      <c r="AA27" s="113">
        <v>0</v>
      </c>
      <c r="AB27" s="117">
        <v>0</v>
      </c>
      <c r="AC27" s="118">
        <f t="shared" si="10"/>
        <v>0</v>
      </c>
      <c r="AD27" s="123"/>
      <c r="AE27" s="124"/>
      <c r="AF27" s="121"/>
      <c r="AG27" s="122" t="str">
        <f t="shared" si="11"/>
        <v/>
      </c>
      <c r="AH27" s="122" t="str">
        <f t="shared" si="12"/>
        <v/>
      </c>
      <c r="AI27" s="125" t="str">
        <f t="shared" si="13"/>
        <v/>
      </c>
      <c r="AJ27" s="126" t="str">
        <f t="shared" si="14"/>
        <v/>
      </c>
      <c r="AK27" s="114">
        <v>0</v>
      </c>
      <c r="AL27" s="115">
        <f t="shared" si="15"/>
        <v>838</v>
      </c>
      <c r="AM27" s="123"/>
      <c r="AN27" s="124"/>
      <c r="AO27" s="127"/>
      <c r="AP27" s="122" t="str">
        <f t="shared" si="16"/>
        <v/>
      </c>
      <c r="AQ27" s="123"/>
      <c r="AR27" s="124"/>
      <c r="AS27" s="127"/>
      <c r="AT27" s="125" t="str">
        <f t="shared" si="17"/>
        <v/>
      </c>
      <c r="AU27" s="126" t="str">
        <f t="shared" si="18"/>
        <v/>
      </c>
      <c r="AV27" s="128">
        <v>0</v>
      </c>
      <c r="AW27" s="129">
        <v>0</v>
      </c>
      <c r="AX27" s="127"/>
      <c r="AY27" s="122" t="str">
        <f t="shared" si="19"/>
        <v/>
      </c>
      <c r="AZ27" s="122" t="str">
        <f t="shared" si="20"/>
        <v/>
      </c>
      <c r="BA27" s="122" t="str">
        <f t="shared" si="21"/>
        <v/>
      </c>
      <c r="BB27" s="130">
        <v>0</v>
      </c>
      <c r="BC27" s="115">
        <f t="shared" si="22"/>
        <v>838</v>
      </c>
      <c r="BD27" s="131">
        <v>16</v>
      </c>
      <c r="BE27" s="132"/>
      <c r="BF27" s="133">
        <f t="shared" si="23"/>
        <v>16</v>
      </c>
      <c r="BG27" s="131">
        <v>16</v>
      </c>
      <c r="BH27" s="132"/>
      <c r="BI27" s="133">
        <f t="shared" si="24"/>
        <v>16</v>
      </c>
      <c r="BJ27" s="131">
        <v>13</v>
      </c>
      <c r="BK27" s="132"/>
      <c r="BL27" s="133">
        <f t="shared" si="25"/>
        <v>13</v>
      </c>
      <c r="BM27" s="131">
        <v>21</v>
      </c>
      <c r="BN27" s="132"/>
      <c r="BO27" s="133">
        <f t="shared" si="26"/>
        <v>21</v>
      </c>
      <c r="BP27" s="104">
        <f t="shared" si="27"/>
        <v>66</v>
      </c>
      <c r="BQ27" s="129">
        <f t="shared" si="31"/>
        <v>18</v>
      </c>
      <c r="BR27" s="114">
        <v>106</v>
      </c>
      <c r="BS27" s="115">
        <f t="shared" si="28"/>
        <v>838</v>
      </c>
      <c r="BT27" s="136">
        <f>C1:C40</f>
        <v>838</v>
      </c>
    </row>
    <row r="28" spans="1:72" ht="24.95" customHeight="1" x14ac:dyDescent="0.2">
      <c r="A28" s="104">
        <f>IF(C28,RANK(B28,$B$5:$B$40),"")</f>
        <v>24</v>
      </c>
      <c r="B28" s="105">
        <f t="shared" si="0"/>
        <v>186</v>
      </c>
      <c r="C28" s="106">
        <v>865</v>
      </c>
      <c r="D28" s="107" t="s">
        <v>189</v>
      </c>
      <c r="E28" s="107" t="s">
        <v>190</v>
      </c>
      <c r="F28" s="107" t="s">
        <v>191</v>
      </c>
      <c r="G28" s="107" t="s">
        <v>68</v>
      </c>
      <c r="H28" s="108" t="s">
        <v>8</v>
      </c>
      <c r="I28" s="109">
        <f t="shared" si="1"/>
        <v>20</v>
      </c>
      <c r="J28" s="110" t="str">
        <f t="shared" si="2"/>
        <v/>
      </c>
      <c r="K28" s="111" t="str">
        <f t="shared" si="3"/>
        <v/>
      </c>
      <c r="L28" s="109">
        <f t="shared" si="4"/>
        <v>8</v>
      </c>
      <c r="M28" s="112">
        <f t="shared" si="5"/>
        <v>865</v>
      </c>
      <c r="N28" s="113">
        <v>20</v>
      </c>
      <c r="O28" s="114">
        <v>102</v>
      </c>
      <c r="P28" s="115">
        <f t="shared" si="6"/>
        <v>865</v>
      </c>
      <c r="Q28" s="116">
        <v>0</v>
      </c>
      <c r="R28" s="113">
        <v>0</v>
      </c>
      <c r="S28" s="117">
        <v>0</v>
      </c>
      <c r="T28" s="118">
        <f t="shared" si="7"/>
        <v>0</v>
      </c>
      <c r="U28" s="119"/>
      <c r="V28" s="120"/>
      <c r="W28" s="121"/>
      <c r="X28" s="122" t="str">
        <f t="shared" si="8"/>
        <v/>
      </c>
      <c r="Y28" s="122" t="str">
        <f t="shared" si="9"/>
        <v/>
      </c>
      <c r="Z28" s="116">
        <v>0</v>
      </c>
      <c r="AA28" s="113">
        <v>0</v>
      </c>
      <c r="AB28" s="117">
        <v>0</v>
      </c>
      <c r="AC28" s="118">
        <f t="shared" si="10"/>
        <v>0</v>
      </c>
      <c r="AD28" s="123"/>
      <c r="AE28" s="124"/>
      <c r="AF28" s="121"/>
      <c r="AG28" s="122" t="str">
        <f t="shared" si="11"/>
        <v/>
      </c>
      <c r="AH28" s="122" t="str">
        <f t="shared" si="12"/>
        <v/>
      </c>
      <c r="AI28" s="125" t="str">
        <f t="shared" si="13"/>
        <v/>
      </c>
      <c r="AJ28" s="126" t="str">
        <f t="shared" si="14"/>
        <v/>
      </c>
      <c r="AK28" s="114">
        <v>0</v>
      </c>
      <c r="AL28" s="115">
        <f t="shared" si="15"/>
        <v>865</v>
      </c>
      <c r="AM28" s="123"/>
      <c r="AN28" s="124"/>
      <c r="AO28" s="127"/>
      <c r="AP28" s="122" t="str">
        <f t="shared" si="16"/>
        <v/>
      </c>
      <c r="AQ28" s="123"/>
      <c r="AR28" s="124"/>
      <c r="AS28" s="127"/>
      <c r="AT28" s="125" t="str">
        <f t="shared" si="17"/>
        <v/>
      </c>
      <c r="AU28" s="126" t="str">
        <f t="shared" si="18"/>
        <v/>
      </c>
      <c r="AV28" s="128">
        <v>0</v>
      </c>
      <c r="AW28" s="129">
        <v>0</v>
      </c>
      <c r="AX28" s="127"/>
      <c r="AY28" s="122" t="str">
        <f t="shared" si="19"/>
        <v/>
      </c>
      <c r="AZ28" s="122" t="str">
        <f t="shared" si="20"/>
        <v/>
      </c>
      <c r="BA28" s="122" t="str">
        <f t="shared" si="21"/>
        <v/>
      </c>
      <c r="BB28" s="130">
        <v>0</v>
      </c>
      <c r="BC28" s="115">
        <f t="shared" si="22"/>
        <v>865</v>
      </c>
      <c r="BD28" s="131">
        <v>5</v>
      </c>
      <c r="BE28" s="132"/>
      <c r="BF28" s="133">
        <f t="shared" si="23"/>
        <v>5</v>
      </c>
      <c r="BG28" s="131">
        <v>3</v>
      </c>
      <c r="BH28" s="132"/>
      <c r="BI28" s="133">
        <f t="shared" si="24"/>
        <v>3</v>
      </c>
      <c r="BJ28" s="131">
        <v>8</v>
      </c>
      <c r="BK28" s="132"/>
      <c r="BL28" s="133">
        <f t="shared" si="25"/>
        <v>8</v>
      </c>
      <c r="BM28" s="131">
        <v>16</v>
      </c>
      <c r="BN28" s="132"/>
      <c r="BO28" s="133">
        <f t="shared" si="26"/>
        <v>16</v>
      </c>
      <c r="BP28" s="104">
        <f t="shared" si="27"/>
        <v>32</v>
      </c>
      <c r="BQ28" s="129">
        <f t="shared" si="31"/>
        <v>29</v>
      </c>
      <c r="BR28" s="114">
        <v>84</v>
      </c>
      <c r="BS28" s="115">
        <f t="shared" si="28"/>
        <v>865</v>
      </c>
      <c r="BT28" s="138">
        <f>C1:C40</f>
        <v>865</v>
      </c>
    </row>
    <row r="29" spans="1:72" ht="24.95" customHeight="1" x14ac:dyDescent="0.2">
      <c r="A29" s="104">
        <f>IF(C29,RANK(B29,$B$5:$B$40),"")</f>
        <v>25</v>
      </c>
      <c r="B29" s="105">
        <f t="shared" si="0"/>
        <v>182</v>
      </c>
      <c r="C29" s="106">
        <v>891</v>
      </c>
      <c r="D29" s="107" t="s">
        <v>192</v>
      </c>
      <c r="E29" s="107" t="s">
        <v>193</v>
      </c>
      <c r="F29" s="107" t="s">
        <v>87</v>
      </c>
      <c r="G29" s="107" t="s">
        <v>68</v>
      </c>
      <c r="H29" s="108" t="s">
        <v>8</v>
      </c>
      <c r="I29" s="109">
        <f t="shared" si="1"/>
        <v>27</v>
      </c>
      <c r="J29" s="110" t="str">
        <f t="shared" si="2"/>
        <v/>
      </c>
      <c r="K29" s="111" t="str">
        <f t="shared" si="3"/>
        <v/>
      </c>
      <c r="L29" s="109">
        <f t="shared" si="4"/>
        <v>0</v>
      </c>
      <c r="M29" s="112">
        <f t="shared" si="5"/>
        <v>891</v>
      </c>
      <c r="N29" s="113">
        <v>27</v>
      </c>
      <c r="O29" s="114">
        <v>88</v>
      </c>
      <c r="P29" s="115">
        <f t="shared" si="6"/>
        <v>891</v>
      </c>
      <c r="Q29" s="116">
        <v>0</v>
      </c>
      <c r="R29" s="113">
        <v>0</v>
      </c>
      <c r="S29" s="117">
        <v>0</v>
      </c>
      <c r="T29" s="118">
        <f t="shared" si="7"/>
        <v>0</v>
      </c>
      <c r="U29" s="119"/>
      <c r="V29" s="120"/>
      <c r="W29" s="121"/>
      <c r="X29" s="122" t="str">
        <f t="shared" si="8"/>
        <v/>
      </c>
      <c r="Y29" s="122" t="str">
        <f t="shared" si="9"/>
        <v/>
      </c>
      <c r="Z29" s="116">
        <v>0</v>
      </c>
      <c r="AA29" s="113">
        <v>0</v>
      </c>
      <c r="AB29" s="117">
        <v>0</v>
      </c>
      <c r="AC29" s="118">
        <f t="shared" si="10"/>
        <v>0</v>
      </c>
      <c r="AD29" s="123"/>
      <c r="AE29" s="124"/>
      <c r="AF29" s="121"/>
      <c r="AG29" s="122" t="str">
        <f t="shared" si="11"/>
        <v/>
      </c>
      <c r="AH29" s="122" t="str">
        <f t="shared" si="12"/>
        <v/>
      </c>
      <c r="AI29" s="125" t="str">
        <f t="shared" si="13"/>
        <v/>
      </c>
      <c r="AJ29" s="126" t="str">
        <f t="shared" si="14"/>
        <v/>
      </c>
      <c r="AK29" s="114">
        <v>0</v>
      </c>
      <c r="AL29" s="115">
        <f t="shared" si="15"/>
        <v>891</v>
      </c>
      <c r="AM29" s="123"/>
      <c r="AN29" s="124"/>
      <c r="AO29" s="127"/>
      <c r="AP29" s="122" t="str">
        <f t="shared" si="16"/>
        <v/>
      </c>
      <c r="AQ29" s="123"/>
      <c r="AR29" s="124"/>
      <c r="AS29" s="127"/>
      <c r="AT29" s="125" t="str">
        <f t="shared" si="17"/>
        <v/>
      </c>
      <c r="AU29" s="126" t="str">
        <f t="shared" si="18"/>
        <v/>
      </c>
      <c r="AV29" s="128">
        <v>0</v>
      </c>
      <c r="AW29" s="129">
        <v>0</v>
      </c>
      <c r="AX29" s="127"/>
      <c r="AY29" s="122" t="str">
        <f t="shared" si="19"/>
        <v/>
      </c>
      <c r="AZ29" s="122" t="str">
        <f t="shared" si="20"/>
        <v/>
      </c>
      <c r="BA29" s="122" t="str">
        <f t="shared" si="21"/>
        <v/>
      </c>
      <c r="BB29" s="130">
        <v>0</v>
      </c>
      <c r="BC29" s="115">
        <f t="shared" si="22"/>
        <v>891</v>
      </c>
      <c r="BD29" s="131">
        <v>11</v>
      </c>
      <c r="BE29" s="132"/>
      <c r="BF29" s="133">
        <f t="shared" si="23"/>
        <v>11</v>
      </c>
      <c r="BG29" s="131">
        <v>26</v>
      </c>
      <c r="BH29" s="132"/>
      <c r="BI29" s="133">
        <f t="shared" si="24"/>
        <v>26</v>
      </c>
      <c r="BJ29" s="148"/>
      <c r="BK29" s="132"/>
      <c r="BL29" s="133">
        <f t="shared" si="25"/>
        <v>0</v>
      </c>
      <c r="BM29" s="131">
        <v>16</v>
      </c>
      <c r="BN29" s="132"/>
      <c r="BO29" s="133">
        <f t="shared" si="26"/>
        <v>16</v>
      </c>
      <c r="BP29" s="104">
        <f t="shared" si="27"/>
        <v>53</v>
      </c>
      <c r="BQ29" s="129">
        <f t="shared" si="31"/>
        <v>24</v>
      </c>
      <c r="BR29" s="114">
        <v>94</v>
      </c>
      <c r="BS29" s="115">
        <f t="shared" si="28"/>
        <v>891</v>
      </c>
      <c r="BT29" s="136">
        <f>C1:C40</f>
        <v>891</v>
      </c>
    </row>
    <row r="30" spans="1:72" ht="24.95" customHeight="1" x14ac:dyDescent="0.2">
      <c r="A30" s="104">
        <v>26</v>
      </c>
      <c r="B30" s="105">
        <f t="shared" si="0"/>
        <v>182</v>
      </c>
      <c r="C30" s="106">
        <v>869</v>
      </c>
      <c r="D30" s="107" t="s">
        <v>194</v>
      </c>
      <c r="E30" s="107" t="s">
        <v>195</v>
      </c>
      <c r="F30" s="107" t="s">
        <v>196</v>
      </c>
      <c r="G30" s="107" t="s">
        <v>68</v>
      </c>
      <c r="H30" s="108" t="s">
        <v>8</v>
      </c>
      <c r="I30" s="109">
        <f t="shared" si="1"/>
        <v>31</v>
      </c>
      <c r="J30" s="110" t="str">
        <f t="shared" si="2"/>
        <v/>
      </c>
      <c r="K30" s="111" t="str">
        <f t="shared" si="3"/>
        <v/>
      </c>
      <c r="L30" s="109">
        <f t="shared" si="4"/>
        <v>26</v>
      </c>
      <c r="M30" s="112">
        <f t="shared" si="5"/>
        <v>869</v>
      </c>
      <c r="N30" s="113">
        <v>31</v>
      </c>
      <c r="O30" s="114">
        <v>80</v>
      </c>
      <c r="P30" s="115">
        <f t="shared" si="6"/>
        <v>869</v>
      </c>
      <c r="Q30" s="116">
        <v>0</v>
      </c>
      <c r="R30" s="113">
        <v>0</v>
      </c>
      <c r="S30" s="117">
        <v>0</v>
      </c>
      <c r="T30" s="118">
        <f t="shared" si="7"/>
        <v>0</v>
      </c>
      <c r="U30" s="119"/>
      <c r="V30" s="120"/>
      <c r="W30" s="121"/>
      <c r="X30" s="122" t="str">
        <f t="shared" si="8"/>
        <v/>
      </c>
      <c r="Y30" s="122" t="str">
        <f t="shared" si="9"/>
        <v/>
      </c>
      <c r="Z30" s="116">
        <v>0</v>
      </c>
      <c r="AA30" s="113">
        <v>0</v>
      </c>
      <c r="AB30" s="117">
        <v>0</v>
      </c>
      <c r="AC30" s="118">
        <f t="shared" si="10"/>
        <v>0</v>
      </c>
      <c r="AD30" s="123"/>
      <c r="AE30" s="124"/>
      <c r="AF30" s="121"/>
      <c r="AG30" s="122" t="str">
        <f t="shared" si="11"/>
        <v/>
      </c>
      <c r="AH30" s="122" t="str">
        <f t="shared" si="12"/>
        <v/>
      </c>
      <c r="AI30" s="125" t="str">
        <f t="shared" si="13"/>
        <v/>
      </c>
      <c r="AJ30" s="126" t="str">
        <f t="shared" si="14"/>
        <v/>
      </c>
      <c r="AK30" s="114">
        <v>0</v>
      </c>
      <c r="AL30" s="115">
        <f t="shared" si="15"/>
        <v>869</v>
      </c>
      <c r="AM30" s="123"/>
      <c r="AN30" s="124"/>
      <c r="AO30" s="127"/>
      <c r="AP30" s="122" t="str">
        <f t="shared" si="16"/>
        <v/>
      </c>
      <c r="AQ30" s="123"/>
      <c r="AR30" s="124"/>
      <c r="AS30" s="127"/>
      <c r="AT30" s="125" t="str">
        <f t="shared" si="17"/>
        <v/>
      </c>
      <c r="AU30" s="126" t="str">
        <f t="shared" si="18"/>
        <v/>
      </c>
      <c r="AV30" s="128">
        <v>0</v>
      </c>
      <c r="AW30" s="129">
        <v>0</v>
      </c>
      <c r="AX30" s="127"/>
      <c r="AY30" s="122" t="str">
        <f t="shared" si="19"/>
        <v/>
      </c>
      <c r="AZ30" s="122" t="str">
        <f t="shared" si="20"/>
        <v/>
      </c>
      <c r="BA30" s="122" t="str">
        <f t="shared" si="21"/>
        <v/>
      </c>
      <c r="BB30" s="130">
        <v>0</v>
      </c>
      <c r="BC30" s="115">
        <f t="shared" si="22"/>
        <v>869</v>
      </c>
      <c r="BD30" s="131">
        <v>3</v>
      </c>
      <c r="BE30" s="132"/>
      <c r="BF30" s="133">
        <f t="shared" si="23"/>
        <v>3</v>
      </c>
      <c r="BG30" s="131">
        <v>13</v>
      </c>
      <c r="BH30" s="132"/>
      <c r="BI30" s="133">
        <f t="shared" si="24"/>
        <v>13</v>
      </c>
      <c r="BJ30" s="131">
        <v>26</v>
      </c>
      <c r="BK30" s="132"/>
      <c r="BL30" s="133">
        <f t="shared" si="25"/>
        <v>26</v>
      </c>
      <c r="BM30" s="131">
        <v>16</v>
      </c>
      <c r="BN30" s="132"/>
      <c r="BO30" s="133">
        <f t="shared" si="26"/>
        <v>16</v>
      </c>
      <c r="BP30" s="104">
        <f t="shared" si="27"/>
        <v>58</v>
      </c>
      <c r="BQ30" s="129">
        <f t="shared" si="31"/>
        <v>20</v>
      </c>
      <c r="BR30" s="114">
        <v>102</v>
      </c>
      <c r="BS30" s="115">
        <f t="shared" si="28"/>
        <v>869</v>
      </c>
      <c r="BT30" s="138">
        <f>C1:C40</f>
        <v>869</v>
      </c>
    </row>
    <row r="31" spans="1:72" ht="24.95" customHeight="1" x14ac:dyDescent="0.2">
      <c r="A31" s="104">
        <f>IF(C31,RANK(B31,$B$5:$B$40),"")</f>
        <v>27</v>
      </c>
      <c r="B31" s="105">
        <f t="shared" si="0"/>
        <v>180</v>
      </c>
      <c r="C31" s="106">
        <v>874</v>
      </c>
      <c r="D31" s="107" t="s">
        <v>197</v>
      </c>
      <c r="E31" s="107" t="s">
        <v>177</v>
      </c>
      <c r="F31" s="107" t="s">
        <v>67</v>
      </c>
      <c r="G31" s="107" t="s">
        <v>68</v>
      </c>
      <c r="H31" s="108" t="s">
        <v>8</v>
      </c>
      <c r="I31" s="109">
        <f t="shared" si="1"/>
        <v>25</v>
      </c>
      <c r="J31" s="110" t="str">
        <f t="shared" si="2"/>
        <v/>
      </c>
      <c r="K31" s="111" t="str">
        <f t="shared" si="3"/>
        <v/>
      </c>
      <c r="L31" s="109">
        <f t="shared" si="4"/>
        <v>16</v>
      </c>
      <c r="M31" s="112">
        <f t="shared" si="5"/>
        <v>874</v>
      </c>
      <c r="N31" s="113">
        <v>25</v>
      </c>
      <c r="O31" s="114">
        <v>92</v>
      </c>
      <c r="P31" s="115">
        <f t="shared" si="6"/>
        <v>874</v>
      </c>
      <c r="Q31" s="116">
        <v>0</v>
      </c>
      <c r="R31" s="113">
        <v>0</v>
      </c>
      <c r="S31" s="117">
        <v>0</v>
      </c>
      <c r="T31" s="118">
        <f t="shared" si="7"/>
        <v>0</v>
      </c>
      <c r="U31" s="119"/>
      <c r="V31" s="120"/>
      <c r="W31" s="121"/>
      <c r="X31" s="122" t="str">
        <f t="shared" si="8"/>
        <v/>
      </c>
      <c r="Y31" s="122" t="str">
        <f t="shared" si="9"/>
        <v/>
      </c>
      <c r="Z31" s="116">
        <v>0</v>
      </c>
      <c r="AA31" s="113">
        <v>0</v>
      </c>
      <c r="AB31" s="117">
        <v>0</v>
      </c>
      <c r="AC31" s="118">
        <f t="shared" si="10"/>
        <v>0</v>
      </c>
      <c r="AD31" s="123"/>
      <c r="AE31" s="124"/>
      <c r="AF31" s="121"/>
      <c r="AG31" s="122" t="str">
        <f t="shared" si="11"/>
        <v/>
      </c>
      <c r="AH31" s="122" t="str">
        <f t="shared" si="12"/>
        <v/>
      </c>
      <c r="AI31" s="125" t="str">
        <f t="shared" si="13"/>
        <v/>
      </c>
      <c r="AJ31" s="126" t="str">
        <f t="shared" si="14"/>
        <v/>
      </c>
      <c r="AK31" s="114">
        <v>0</v>
      </c>
      <c r="AL31" s="115">
        <f t="shared" si="15"/>
        <v>874</v>
      </c>
      <c r="AM31" s="123"/>
      <c r="AN31" s="124"/>
      <c r="AO31" s="127"/>
      <c r="AP31" s="122" t="str">
        <f t="shared" si="16"/>
        <v/>
      </c>
      <c r="AQ31" s="123"/>
      <c r="AR31" s="124"/>
      <c r="AS31" s="127"/>
      <c r="AT31" s="125" t="str">
        <f t="shared" si="17"/>
        <v/>
      </c>
      <c r="AU31" s="126" t="str">
        <f t="shared" si="18"/>
        <v/>
      </c>
      <c r="AV31" s="128">
        <v>0</v>
      </c>
      <c r="AW31" s="129">
        <v>0</v>
      </c>
      <c r="AX31" s="127"/>
      <c r="AY31" s="122" t="str">
        <f t="shared" si="19"/>
        <v/>
      </c>
      <c r="AZ31" s="122" t="str">
        <f t="shared" si="20"/>
        <v/>
      </c>
      <c r="BA31" s="122" t="str">
        <f t="shared" si="21"/>
        <v/>
      </c>
      <c r="BB31" s="130">
        <v>0</v>
      </c>
      <c r="BC31" s="115">
        <f t="shared" si="22"/>
        <v>874</v>
      </c>
      <c r="BD31" s="131">
        <v>0</v>
      </c>
      <c r="BE31" s="132"/>
      <c r="BF31" s="133">
        <f t="shared" si="23"/>
        <v>0</v>
      </c>
      <c r="BG31" s="131">
        <v>13</v>
      </c>
      <c r="BH31" s="132"/>
      <c r="BI31" s="133">
        <f t="shared" si="24"/>
        <v>13</v>
      </c>
      <c r="BJ31" s="131">
        <v>16</v>
      </c>
      <c r="BK31" s="132"/>
      <c r="BL31" s="133">
        <f t="shared" si="25"/>
        <v>16</v>
      </c>
      <c r="BM31" s="131">
        <v>11</v>
      </c>
      <c r="BN31" s="132"/>
      <c r="BO31" s="133">
        <f t="shared" si="26"/>
        <v>11</v>
      </c>
      <c r="BP31" s="104">
        <f t="shared" si="27"/>
        <v>40</v>
      </c>
      <c r="BQ31" s="129">
        <f t="shared" si="31"/>
        <v>27</v>
      </c>
      <c r="BR31" s="114">
        <v>88</v>
      </c>
      <c r="BS31" s="115">
        <f t="shared" si="28"/>
        <v>874</v>
      </c>
      <c r="BT31" s="136">
        <f>C1:C40</f>
        <v>874</v>
      </c>
    </row>
    <row r="32" spans="1:72" ht="24.95" customHeight="1" x14ac:dyDescent="0.2">
      <c r="A32" s="104">
        <f>IF(C32,RANK(B32,$B$5:$B$40),"")</f>
        <v>28</v>
      </c>
      <c r="B32" s="105">
        <f t="shared" si="0"/>
        <v>176</v>
      </c>
      <c r="C32" s="139">
        <v>853</v>
      </c>
      <c r="D32" s="140" t="s">
        <v>80</v>
      </c>
      <c r="E32" s="140" t="s">
        <v>198</v>
      </c>
      <c r="F32" s="140" t="s">
        <v>67</v>
      </c>
      <c r="G32" s="140" t="s">
        <v>95</v>
      </c>
      <c r="H32" s="108" t="s">
        <v>8</v>
      </c>
      <c r="I32" s="109">
        <f t="shared" si="1"/>
        <v>26</v>
      </c>
      <c r="J32" s="110" t="str">
        <f t="shared" si="2"/>
        <v/>
      </c>
      <c r="K32" s="111" t="str">
        <f t="shared" si="3"/>
        <v/>
      </c>
      <c r="L32" s="109">
        <f t="shared" si="4"/>
        <v>11</v>
      </c>
      <c r="M32" s="112">
        <f t="shared" si="5"/>
        <v>853</v>
      </c>
      <c r="N32" s="113">
        <v>26</v>
      </c>
      <c r="O32" s="114">
        <v>90</v>
      </c>
      <c r="P32" s="115">
        <f t="shared" si="6"/>
        <v>853</v>
      </c>
      <c r="Q32" s="116">
        <v>0</v>
      </c>
      <c r="R32" s="113">
        <v>0</v>
      </c>
      <c r="S32" s="117">
        <v>0</v>
      </c>
      <c r="T32" s="118">
        <f t="shared" si="7"/>
        <v>0</v>
      </c>
      <c r="U32" s="119"/>
      <c r="V32" s="120"/>
      <c r="W32" s="121"/>
      <c r="X32" s="122" t="str">
        <f t="shared" si="8"/>
        <v/>
      </c>
      <c r="Y32" s="122" t="str">
        <f t="shared" si="9"/>
        <v/>
      </c>
      <c r="Z32" s="116">
        <v>0</v>
      </c>
      <c r="AA32" s="113">
        <v>0</v>
      </c>
      <c r="AB32" s="117">
        <v>0</v>
      </c>
      <c r="AC32" s="118">
        <f t="shared" si="10"/>
        <v>0</v>
      </c>
      <c r="AD32" s="123"/>
      <c r="AE32" s="124"/>
      <c r="AF32" s="121"/>
      <c r="AG32" s="122" t="str">
        <f t="shared" si="11"/>
        <v/>
      </c>
      <c r="AH32" s="122" t="str">
        <f t="shared" si="12"/>
        <v/>
      </c>
      <c r="AI32" s="125" t="str">
        <f t="shared" si="13"/>
        <v/>
      </c>
      <c r="AJ32" s="126" t="str">
        <f t="shared" si="14"/>
        <v/>
      </c>
      <c r="AK32" s="114">
        <v>0</v>
      </c>
      <c r="AL32" s="115">
        <f t="shared" si="15"/>
        <v>853</v>
      </c>
      <c r="AM32" s="123"/>
      <c r="AN32" s="124"/>
      <c r="AO32" s="127"/>
      <c r="AP32" s="122" t="str">
        <f t="shared" si="16"/>
        <v/>
      </c>
      <c r="AQ32" s="123"/>
      <c r="AR32" s="124"/>
      <c r="AS32" s="127"/>
      <c r="AT32" s="125" t="str">
        <f t="shared" si="17"/>
        <v/>
      </c>
      <c r="AU32" s="126" t="str">
        <f t="shared" si="18"/>
        <v/>
      </c>
      <c r="AV32" s="128">
        <v>0</v>
      </c>
      <c r="AW32" s="129">
        <v>0</v>
      </c>
      <c r="AX32" s="127"/>
      <c r="AY32" s="122" t="str">
        <f t="shared" si="19"/>
        <v/>
      </c>
      <c r="AZ32" s="122" t="str">
        <f t="shared" si="20"/>
        <v/>
      </c>
      <c r="BA32" s="122" t="str">
        <f t="shared" si="21"/>
        <v/>
      </c>
      <c r="BB32" s="130">
        <v>0</v>
      </c>
      <c r="BC32" s="115">
        <f t="shared" si="22"/>
        <v>853</v>
      </c>
      <c r="BD32" s="131">
        <v>3</v>
      </c>
      <c r="BE32" s="132"/>
      <c r="BF32" s="133">
        <f t="shared" si="23"/>
        <v>3</v>
      </c>
      <c r="BG32" s="131">
        <v>11</v>
      </c>
      <c r="BH32" s="132"/>
      <c r="BI32" s="133">
        <f t="shared" si="24"/>
        <v>11</v>
      </c>
      <c r="BJ32" s="131">
        <v>11</v>
      </c>
      <c r="BK32" s="132"/>
      <c r="BL32" s="133">
        <f t="shared" si="25"/>
        <v>11</v>
      </c>
      <c r="BM32" s="131">
        <v>8</v>
      </c>
      <c r="BN32" s="132"/>
      <c r="BO32" s="133">
        <f t="shared" si="26"/>
        <v>8</v>
      </c>
      <c r="BP32" s="104">
        <f t="shared" si="27"/>
        <v>33</v>
      </c>
      <c r="BQ32" s="129">
        <f t="shared" si="31"/>
        <v>28</v>
      </c>
      <c r="BR32" s="114">
        <v>86</v>
      </c>
      <c r="BS32" s="115">
        <f t="shared" si="28"/>
        <v>853</v>
      </c>
      <c r="BT32" s="138">
        <f>C1:C40</f>
        <v>853</v>
      </c>
    </row>
    <row r="33" spans="1:72" ht="24.95" customHeight="1" x14ac:dyDescent="0.2">
      <c r="A33" s="104">
        <v>29</v>
      </c>
      <c r="B33" s="105">
        <f t="shared" si="0"/>
        <v>176</v>
      </c>
      <c r="C33" s="139">
        <v>885</v>
      </c>
      <c r="D33" s="140" t="s">
        <v>75</v>
      </c>
      <c r="E33" s="140" t="s">
        <v>198</v>
      </c>
      <c r="F33" s="140" t="s">
        <v>71</v>
      </c>
      <c r="G33" s="140" t="s">
        <v>95</v>
      </c>
      <c r="H33" s="108" t="s">
        <v>8</v>
      </c>
      <c r="I33" s="109">
        <f t="shared" si="1"/>
        <v>28</v>
      </c>
      <c r="J33" s="110" t="str">
        <f t="shared" si="2"/>
        <v/>
      </c>
      <c r="K33" s="111" t="str">
        <f t="shared" si="3"/>
        <v/>
      </c>
      <c r="L33" s="109">
        <f t="shared" si="4"/>
        <v>16</v>
      </c>
      <c r="M33" s="112">
        <f t="shared" si="5"/>
        <v>885</v>
      </c>
      <c r="N33" s="113">
        <v>28</v>
      </c>
      <c r="O33" s="114">
        <v>86</v>
      </c>
      <c r="P33" s="115">
        <f t="shared" si="6"/>
        <v>885</v>
      </c>
      <c r="Q33" s="116">
        <v>0</v>
      </c>
      <c r="R33" s="113">
        <v>0</v>
      </c>
      <c r="S33" s="117">
        <v>0</v>
      </c>
      <c r="T33" s="118">
        <f t="shared" si="7"/>
        <v>0</v>
      </c>
      <c r="U33" s="119"/>
      <c r="V33" s="120"/>
      <c r="W33" s="121"/>
      <c r="X33" s="122" t="str">
        <f t="shared" si="8"/>
        <v/>
      </c>
      <c r="Y33" s="122" t="str">
        <f t="shared" si="9"/>
        <v/>
      </c>
      <c r="Z33" s="116">
        <v>0</v>
      </c>
      <c r="AA33" s="113">
        <v>0</v>
      </c>
      <c r="AB33" s="117">
        <v>0</v>
      </c>
      <c r="AC33" s="118">
        <f t="shared" si="10"/>
        <v>0</v>
      </c>
      <c r="AD33" s="123"/>
      <c r="AE33" s="124"/>
      <c r="AF33" s="121"/>
      <c r="AG33" s="122" t="str">
        <f t="shared" si="11"/>
        <v/>
      </c>
      <c r="AH33" s="122" t="str">
        <f t="shared" si="12"/>
        <v/>
      </c>
      <c r="AI33" s="125" t="str">
        <f t="shared" si="13"/>
        <v/>
      </c>
      <c r="AJ33" s="126" t="str">
        <f t="shared" si="14"/>
        <v/>
      </c>
      <c r="AK33" s="114">
        <v>0</v>
      </c>
      <c r="AL33" s="115">
        <f t="shared" si="15"/>
        <v>885</v>
      </c>
      <c r="AM33" s="123"/>
      <c r="AN33" s="124"/>
      <c r="AO33" s="127"/>
      <c r="AP33" s="122" t="str">
        <f t="shared" si="16"/>
        <v/>
      </c>
      <c r="AQ33" s="123"/>
      <c r="AR33" s="124"/>
      <c r="AS33" s="127"/>
      <c r="AT33" s="125" t="str">
        <f t="shared" si="17"/>
        <v/>
      </c>
      <c r="AU33" s="126" t="str">
        <f t="shared" si="18"/>
        <v/>
      </c>
      <c r="AV33" s="128">
        <v>0</v>
      </c>
      <c r="AW33" s="129">
        <v>0</v>
      </c>
      <c r="AX33" s="127"/>
      <c r="AY33" s="122" t="str">
        <f t="shared" si="19"/>
        <v/>
      </c>
      <c r="AZ33" s="122" t="str">
        <f t="shared" si="20"/>
        <v/>
      </c>
      <c r="BA33" s="122" t="str">
        <f t="shared" si="21"/>
        <v/>
      </c>
      <c r="BB33" s="130">
        <v>0</v>
      </c>
      <c r="BC33" s="115">
        <f t="shared" si="22"/>
        <v>885</v>
      </c>
      <c r="BD33" s="131">
        <v>3</v>
      </c>
      <c r="BE33" s="132"/>
      <c r="BF33" s="133">
        <f t="shared" si="23"/>
        <v>3</v>
      </c>
      <c r="BG33" s="131">
        <v>16</v>
      </c>
      <c r="BH33" s="132"/>
      <c r="BI33" s="133">
        <f t="shared" si="24"/>
        <v>16</v>
      </c>
      <c r="BJ33" s="131">
        <v>16</v>
      </c>
      <c r="BK33" s="132"/>
      <c r="BL33" s="133">
        <f t="shared" si="25"/>
        <v>16</v>
      </c>
      <c r="BM33" s="131">
        <v>11</v>
      </c>
      <c r="BN33" s="132"/>
      <c r="BO33" s="133">
        <f t="shared" si="26"/>
        <v>11</v>
      </c>
      <c r="BP33" s="104">
        <f t="shared" si="27"/>
        <v>46</v>
      </c>
      <c r="BQ33" s="129">
        <f t="shared" si="31"/>
        <v>26</v>
      </c>
      <c r="BR33" s="114">
        <v>90</v>
      </c>
      <c r="BS33" s="115">
        <f t="shared" si="28"/>
        <v>885</v>
      </c>
      <c r="BT33" s="136">
        <f>C1:C40</f>
        <v>885</v>
      </c>
    </row>
    <row r="34" spans="1:72" ht="24.95" customHeight="1" x14ac:dyDescent="0.2">
      <c r="A34" s="104">
        <f t="shared" ref="A34:A40" si="32">IF(C34,RANK(B34,$B$5:$B$40),"")</f>
        <v>30</v>
      </c>
      <c r="B34" s="105">
        <f t="shared" si="0"/>
        <v>170</v>
      </c>
      <c r="C34" s="139">
        <v>835</v>
      </c>
      <c r="D34" s="140" t="s">
        <v>199</v>
      </c>
      <c r="E34" s="140" t="s">
        <v>200</v>
      </c>
      <c r="F34" s="140" t="s">
        <v>142</v>
      </c>
      <c r="G34" s="140" t="s">
        <v>95</v>
      </c>
      <c r="H34" s="108" t="s">
        <v>8</v>
      </c>
      <c r="I34" s="109">
        <f t="shared" si="1"/>
        <v>24</v>
      </c>
      <c r="J34" s="110" t="str">
        <f t="shared" si="2"/>
        <v/>
      </c>
      <c r="K34" s="111" t="str">
        <f t="shared" si="3"/>
        <v/>
      </c>
      <c r="L34" s="109">
        <f t="shared" si="4"/>
        <v>5</v>
      </c>
      <c r="M34" s="112">
        <f t="shared" si="5"/>
        <v>835</v>
      </c>
      <c r="N34" s="113">
        <v>24</v>
      </c>
      <c r="O34" s="114">
        <v>94</v>
      </c>
      <c r="P34" s="115">
        <f t="shared" si="6"/>
        <v>835</v>
      </c>
      <c r="Q34" s="116">
        <v>0</v>
      </c>
      <c r="R34" s="113">
        <v>0</v>
      </c>
      <c r="S34" s="117">
        <v>0</v>
      </c>
      <c r="T34" s="118">
        <f t="shared" si="7"/>
        <v>0</v>
      </c>
      <c r="U34" s="119"/>
      <c r="V34" s="120"/>
      <c r="W34" s="121"/>
      <c r="X34" s="122" t="str">
        <f t="shared" si="8"/>
        <v/>
      </c>
      <c r="Y34" s="122" t="str">
        <f t="shared" si="9"/>
        <v/>
      </c>
      <c r="Z34" s="116">
        <v>0</v>
      </c>
      <c r="AA34" s="113">
        <v>0</v>
      </c>
      <c r="AB34" s="117">
        <v>0</v>
      </c>
      <c r="AC34" s="118">
        <f t="shared" si="10"/>
        <v>0</v>
      </c>
      <c r="AD34" s="123"/>
      <c r="AE34" s="124"/>
      <c r="AF34" s="121"/>
      <c r="AG34" s="122" t="str">
        <f t="shared" si="11"/>
        <v/>
      </c>
      <c r="AH34" s="122" t="str">
        <f t="shared" si="12"/>
        <v/>
      </c>
      <c r="AI34" s="125" t="str">
        <f t="shared" si="13"/>
        <v/>
      </c>
      <c r="AJ34" s="126" t="str">
        <f t="shared" si="14"/>
        <v/>
      </c>
      <c r="AK34" s="114">
        <v>0</v>
      </c>
      <c r="AL34" s="115">
        <f t="shared" si="15"/>
        <v>835</v>
      </c>
      <c r="AM34" s="123"/>
      <c r="AN34" s="124"/>
      <c r="AO34" s="127"/>
      <c r="AP34" s="122" t="str">
        <f t="shared" si="16"/>
        <v/>
      </c>
      <c r="AQ34" s="123"/>
      <c r="AR34" s="124"/>
      <c r="AS34" s="127"/>
      <c r="AT34" s="125" t="str">
        <f t="shared" si="17"/>
        <v/>
      </c>
      <c r="AU34" s="126" t="str">
        <f t="shared" si="18"/>
        <v/>
      </c>
      <c r="AV34" s="128">
        <v>0</v>
      </c>
      <c r="AW34" s="129">
        <v>0</v>
      </c>
      <c r="AX34" s="127"/>
      <c r="AY34" s="122" t="str">
        <f t="shared" si="19"/>
        <v/>
      </c>
      <c r="AZ34" s="122" t="str">
        <f t="shared" si="20"/>
        <v/>
      </c>
      <c r="BA34" s="122" t="str">
        <f t="shared" si="21"/>
        <v/>
      </c>
      <c r="BB34" s="130">
        <v>0</v>
      </c>
      <c r="BC34" s="115">
        <f t="shared" si="22"/>
        <v>835</v>
      </c>
      <c r="BD34" s="131">
        <v>0</v>
      </c>
      <c r="BE34" s="132"/>
      <c r="BF34" s="133">
        <f t="shared" si="23"/>
        <v>0</v>
      </c>
      <c r="BG34" s="131">
        <v>13</v>
      </c>
      <c r="BH34" s="132"/>
      <c r="BI34" s="133">
        <f t="shared" si="24"/>
        <v>13</v>
      </c>
      <c r="BJ34" s="131">
        <v>5</v>
      </c>
      <c r="BK34" s="132"/>
      <c r="BL34" s="133">
        <f t="shared" si="25"/>
        <v>5</v>
      </c>
      <c r="BM34" s="131">
        <v>3</v>
      </c>
      <c r="BN34" s="132"/>
      <c r="BO34" s="133">
        <f t="shared" si="26"/>
        <v>3</v>
      </c>
      <c r="BP34" s="104">
        <f t="shared" si="27"/>
        <v>21</v>
      </c>
      <c r="BQ34" s="129">
        <f t="shared" si="31"/>
        <v>33</v>
      </c>
      <c r="BR34" s="114">
        <v>76</v>
      </c>
      <c r="BS34" s="115">
        <f t="shared" si="28"/>
        <v>835</v>
      </c>
      <c r="BT34" s="134">
        <f>C1:C40</f>
        <v>835</v>
      </c>
    </row>
    <row r="35" spans="1:72" ht="24.95" customHeight="1" x14ac:dyDescent="0.2">
      <c r="A35" s="104">
        <f t="shared" si="32"/>
        <v>31</v>
      </c>
      <c r="B35" s="105">
        <f t="shared" si="0"/>
        <v>164</v>
      </c>
      <c r="C35" s="106">
        <v>876</v>
      </c>
      <c r="D35" s="107" t="s">
        <v>201</v>
      </c>
      <c r="E35" s="107" t="s">
        <v>202</v>
      </c>
      <c r="F35" s="107" t="s">
        <v>91</v>
      </c>
      <c r="G35" s="107" t="s">
        <v>68</v>
      </c>
      <c r="H35" s="108" t="s">
        <v>8</v>
      </c>
      <c r="I35" s="109">
        <f t="shared" si="1"/>
        <v>30</v>
      </c>
      <c r="J35" s="110" t="str">
        <f t="shared" si="2"/>
        <v/>
      </c>
      <c r="K35" s="111" t="str">
        <f t="shared" si="3"/>
        <v/>
      </c>
      <c r="L35" s="109">
        <f t="shared" si="4"/>
        <v>13</v>
      </c>
      <c r="M35" s="112">
        <f t="shared" si="5"/>
        <v>876</v>
      </c>
      <c r="N35" s="113">
        <v>30</v>
      </c>
      <c r="O35" s="114">
        <v>82</v>
      </c>
      <c r="P35" s="115">
        <f t="shared" si="6"/>
        <v>876</v>
      </c>
      <c r="Q35" s="116">
        <v>0</v>
      </c>
      <c r="R35" s="113">
        <v>0</v>
      </c>
      <c r="S35" s="117">
        <v>0</v>
      </c>
      <c r="T35" s="118">
        <f t="shared" si="7"/>
        <v>0</v>
      </c>
      <c r="U35" s="119"/>
      <c r="V35" s="120"/>
      <c r="W35" s="121"/>
      <c r="X35" s="122" t="str">
        <f t="shared" si="8"/>
        <v/>
      </c>
      <c r="Y35" s="122" t="str">
        <f t="shared" si="9"/>
        <v/>
      </c>
      <c r="Z35" s="116">
        <v>0</v>
      </c>
      <c r="AA35" s="113">
        <v>0</v>
      </c>
      <c r="AB35" s="117">
        <v>0</v>
      </c>
      <c r="AC35" s="118">
        <f t="shared" si="10"/>
        <v>0</v>
      </c>
      <c r="AD35" s="123"/>
      <c r="AE35" s="124"/>
      <c r="AF35" s="121"/>
      <c r="AG35" s="122" t="str">
        <f t="shared" si="11"/>
        <v/>
      </c>
      <c r="AH35" s="122" t="str">
        <f t="shared" si="12"/>
        <v/>
      </c>
      <c r="AI35" s="125" t="str">
        <f t="shared" si="13"/>
        <v/>
      </c>
      <c r="AJ35" s="126" t="str">
        <f t="shared" si="14"/>
        <v/>
      </c>
      <c r="AK35" s="114">
        <v>0</v>
      </c>
      <c r="AL35" s="115">
        <f t="shared" si="15"/>
        <v>876</v>
      </c>
      <c r="AM35" s="123"/>
      <c r="AN35" s="124"/>
      <c r="AO35" s="127"/>
      <c r="AP35" s="122" t="str">
        <f t="shared" si="16"/>
        <v/>
      </c>
      <c r="AQ35" s="123"/>
      <c r="AR35" s="124"/>
      <c r="AS35" s="127"/>
      <c r="AT35" s="125" t="str">
        <f t="shared" si="17"/>
        <v/>
      </c>
      <c r="AU35" s="126" t="str">
        <f t="shared" si="18"/>
        <v/>
      </c>
      <c r="AV35" s="128">
        <v>0</v>
      </c>
      <c r="AW35" s="129">
        <v>0</v>
      </c>
      <c r="AX35" s="127"/>
      <c r="AY35" s="122" t="str">
        <f t="shared" si="19"/>
        <v/>
      </c>
      <c r="AZ35" s="122" t="str">
        <f t="shared" si="20"/>
        <v/>
      </c>
      <c r="BA35" s="122" t="str">
        <f t="shared" si="21"/>
        <v/>
      </c>
      <c r="BB35" s="130">
        <v>0</v>
      </c>
      <c r="BC35" s="115">
        <f t="shared" si="22"/>
        <v>876</v>
      </c>
      <c r="BD35" s="131">
        <v>3</v>
      </c>
      <c r="BE35" s="132"/>
      <c r="BF35" s="133">
        <f t="shared" si="23"/>
        <v>3</v>
      </c>
      <c r="BG35" s="131">
        <v>0</v>
      </c>
      <c r="BH35" s="132"/>
      <c r="BI35" s="133">
        <f t="shared" si="24"/>
        <v>0</v>
      </c>
      <c r="BJ35" s="131">
        <v>13</v>
      </c>
      <c r="BK35" s="132"/>
      <c r="BL35" s="133">
        <f t="shared" si="25"/>
        <v>13</v>
      </c>
      <c r="BM35" s="131">
        <v>13</v>
      </c>
      <c r="BN35" s="132"/>
      <c r="BO35" s="133">
        <f t="shared" si="26"/>
        <v>13</v>
      </c>
      <c r="BP35" s="104">
        <f t="shared" si="27"/>
        <v>29</v>
      </c>
      <c r="BQ35" s="129">
        <f t="shared" si="31"/>
        <v>30</v>
      </c>
      <c r="BR35" s="114">
        <v>82</v>
      </c>
      <c r="BS35" s="115">
        <f t="shared" si="28"/>
        <v>876</v>
      </c>
      <c r="BT35" s="135">
        <f>C1:C40</f>
        <v>876</v>
      </c>
    </row>
    <row r="36" spans="1:72" ht="24.95" customHeight="1" x14ac:dyDescent="0.2">
      <c r="A36" s="104">
        <f t="shared" si="32"/>
        <v>32</v>
      </c>
      <c r="B36" s="105">
        <f t="shared" si="0"/>
        <v>158</v>
      </c>
      <c r="C36" s="139">
        <v>852</v>
      </c>
      <c r="D36" s="140" t="s">
        <v>65</v>
      </c>
      <c r="E36" s="140" t="s">
        <v>203</v>
      </c>
      <c r="F36" s="140" t="s">
        <v>67</v>
      </c>
      <c r="G36" s="140" t="s">
        <v>95</v>
      </c>
      <c r="H36" s="108" t="s">
        <v>8</v>
      </c>
      <c r="I36" s="109">
        <f t="shared" si="1"/>
        <v>29</v>
      </c>
      <c r="J36" s="110" t="str">
        <f t="shared" si="2"/>
        <v/>
      </c>
      <c r="K36" s="111" t="str">
        <f t="shared" si="3"/>
        <v/>
      </c>
      <c r="L36" s="109">
        <f t="shared" si="4"/>
        <v>8</v>
      </c>
      <c r="M36" s="112">
        <f t="shared" si="5"/>
        <v>852</v>
      </c>
      <c r="N36" s="113">
        <v>29</v>
      </c>
      <c r="O36" s="114">
        <v>84</v>
      </c>
      <c r="P36" s="115">
        <f t="shared" si="6"/>
        <v>852</v>
      </c>
      <c r="Q36" s="116">
        <v>0</v>
      </c>
      <c r="R36" s="113">
        <v>0</v>
      </c>
      <c r="S36" s="117">
        <v>0</v>
      </c>
      <c r="T36" s="118">
        <f t="shared" si="7"/>
        <v>0</v>
      </c>
      <c r="U36" s="119"/>
      <c r="V36" s="120"/>
      <c r="W36" s="121"/>
      <c r="X36" s="122" t="str">
        <f t="shared" si="8"/>
        <v/>
      </c>
      <c r="Y36" s="122" t="str">
        <f t="shared" si="9"/>
        <v/>
      </c>
      <c r="Z36" s="116">
        <v>0</v>
      </c>
      <c r="AA36" s="113">
        <v>0</v>
      </c>
      <c r="AB36" s="117">
        <v>0</v>
      </c>
      <c r="AC36" s="118">
        <f t="shared" si="10"/>
        <v>0</v>
      </c>
      <c r="AD36" s="123"/>
      <c r="AE36" s="124"/>
      <c r="AF36" s="121"/>
      <c r="AG36" s="122" t="str">
        <f t="shared" si="11"/>
        <v/>
      </c>
      <c r="AH36" s="122" t="str">
        <f t="shared" si="12"/>
        <v/>
      </c>
      <c r="AI36" s="125" t="str">
        <f t="shared" si="13"/>
        <v/>
      </c>
      <c r="AJ36" s="126" t="str">
        <f t="shared" si="14"/>
        <v/>
      </c>
      <c r="AK36" s="114">
        <v>0</v>
      </c>
      <c r="AL36" s="115">
        <f t="shared" si="15"/>
        <v>852</v>
      </c>
      <c r="AM36" s="123"/>
      <c r="AN36" s="124"/>
      <c r="AO36" s="127"/>
      <c r="AP36" s="122" t="str">
        <f t="shared" si="16"/>
        <v/>
      </c>
      <c r="AQ36" s="123"/>
      <c r="AR36" s="124"/>
      <c r="AS36" s="127"/>
      <c r="AT36" s="125" t="str">
        <f t="shared" si="17"/>
        <v/>
      </c>
      <c r="AU36" s="126" t="str">
        <f t="shared" si="18"/>
        <v/>
      </c>
      <c r="AV36" s="128">
        <v>0</v>
      </c>
      <c r="AW36" s="129">
        <v>0</v>
      </c>
      <c r="AX36" s="127"/>
      <c r="AY36" s="122" t="str">
        <f t="shared" si="19"/>
        <v/>
      </c>
      <c r="AZ36" s="122" t="str">
        <f t="shared" si="20"/>
        <v/>
      </c>
      <c r="BA36" s="122" t="str">
        <f t="shared" si="21"/>
        <v/>
      </c>
      <c r="BB36" s="130">
        <v>0</v>
      </c>
      <c r="BC36" s="115">
        <f t="shared" si="22"/>
        <v>852</v>
      </c>
      <c r="BD36" s="131">
        <v>0</v>
      </c>
      <c r="BE36" s="132"/>
      <c r="BF36" s="133">
        <f t="shared" si="23"/>
        <v>0</v>
      </c>
      <c r="BG36" s="131">
        <v>8</v>
      </c>
      <c r="BH36" s="132"/>
      <c r="BI36" s="133">
        <f t="shared" si="24"/>
        <v>8</v>
      </c>
      <c r="BJ36" s="131">
        <v>8</v>
      </c>
      <c r="BK36" s="132"/>
      <c r="BL36" s="133">
        <f t="shared" si="25"/>
        <v>8</v>
      </c>
      <c r="BM36" s="131">
        <v>0</v>
      </c>
      <c r="BN36" s="132"/>
      <c r="BO36" s="133">
        <f t="shared" si="26"/>
        <v>0</v>
      </c>
      <c r="BP36" s="104">
        <f t="shared" si="27"/>
        <v>16</v>
      </c>
      <c r="BQ36" s="129">
        <f t="shared" si="31"/>
        <v>34</v>
      </c>
      <c r="BR36" s="114">
        <v>74</v>
      </c>
      <c r="BS36" s="115">
        <f t="shared" si="28"/>
        <v>852</v>
      </c>
      <c r="BT36" s="136">
        <f>C1:C40</f>
        <v>852</v>
      </c>
    </row>
    <row r="37" spans="1:72" ht="24.95" customHeight="1" x14ac:dyDescent="0.2">
      <c r="A37" s="104">
        <f t="shared" si="32"/>
        <v>33</v>
      </c>
      <c r="B37" s="105">
        <f t="shared" si="0"/>
        <v>152</v>
      </c>
      <c r="C37" s="106">
        <v>814</v>
      </c>
      <c r="D37" s="107" t="s">
        <v>204</v>
      </c>
      <c r="E37" s="107" t="s">
        <v>205</v>
      </c>
      <c r="F37" s="107" t="s">
        <v>114</v>
      </c>
      <c r="G37" s="107" t="s">
        <v>68</v>
      </c>
      <c r="H37" s="108" t="s">
        <v>8</v>
      </c>
      <c r="I37" s="109">
        <f t="shared" si="1"/>
        <v>34</v>
      </c>
      <c r="J37" s="110" t="str">
        <f t="shared" si="2"/>
        <v/>
      </c>
      <c r="K37" s="111" t="str">
        <f t="shared" si="3"/>
        <v/>
      </c>
      <c r="L37" s="109">
        <f t="shared" si="4"/>
        <v>11</v>
      </c>
      <c r="M37" s="112">
        <f t="shared" si="5"/>
        <v>814</v>
      </c>
      <c r="N37" s="113">
        <v>34</v>
      </c>
      <c r="O37" s="114">
        <v>74</v>
      </c>
      <c r="P37" s="115">
        <f t="shared" si="6"/>
        <v>814</v>
      </c>
      <c r="Q37" s="116">
        <v>0</v>
      </c>
      <c r="R37" s="113">
        <v>0</v>
      </c>
      <c r="S37" s="117">
        <v>0</v>
      </c>
      <c r="T37" s="118">
        <f t="shared" si="7"/>
        <v>0</v>
      </c>
      <c r="U37" s="119"/>
      <c r="V37" s="120"/>
      <c r="W37" s="121"/>
      <c r="X37" s="122" t="str">
        <f t="shared" si="8"/>
        <v/>
      </c>
      <c r="Y37" s="122" t="str">
        <f t="shared" si="9"/>
        <v/>
      </c>
      <c r="Z37" s="116">
        <v>0</v>
      </c>
      <c r="AA37" s="113">
        <v>0</v>
      </c>
      <c r="AB37" s="117">
        <v>0</v>
      </c>
      <c r="AC37" s="118">
        <f t="shared" si="10"/>
        <v>0</v>
      </c>
      <c r="AD37" s="123"/>
      <c r="AE37" s="124"/>
      <c r="AF37" s="121"/>
      <c r="AG37" s="122" t="str">
        <f t="shared" si="11"/>
        <v/>
      </c>
      <c r="AH37" s="122" t="str">
        <f t="shared" si="12"/>
        <v/>
      </c>
      <c r="AI37" s="125" t="str">
        <f t="shared" si="13"/>
        <v/>
      </c>
      <c r="AJ37" s="126" t="str">
        <f t="shared" si="14"/>
        <v/>
      </c>
      <c r="AK37" s="114">
        <v>0</v>
      </c>
      <c r="AL37" s="115">
        <f t="shared" si="15"/>
        <v>814</v>
      </c>
      <c r="AM37" s="123"/>
      <c r="AN37" s="124"/>
      <c r="AO37" s="127"/>
      <c r="AP37" s="122" t="str">
        <f t="shared" si="16"/>
        <v/>
      </c>
      <c r="AQ37" s="123"/>
      <c r="AR37" s="124"/>
      <c r="AS37" s="127"/>
      <c r="AT37" s="125" t="str">
        <f t="shared" si="17"/>
        <v/>
      </c>
      <c r="AU37" s="126" t="str">
        <f t="shared" si="18"/>
        <v/>
      </c>
      <c r="AV37" s="128">
        <v>0</v>
      </c>
      <c r="AW37" s="129">
        <v>0</v>
      </c>
      <c r="AX37" s="127"/>
      <c r="AY37" s="122" t="str">
        <f t="shared" si="19"/>
        <v/>
      </c>
      <c r="AZ37" s="122" t="str">
        <f t="shared" si="20"/>
        <v/>
      </c>
      <c r="BA37" s="122" t="str">
        <f t="shared" si="21"/>
        <v/>
      </c>
      <c r="BB37" s="130">
        <v>0</v>
      </c>
      <c r="BC37" s="115">
        <f t="shared" si="22"/>
        <v>814</v>
      </c>
      <c r="BD37" s="131">
        <v>0</v>
      </c>
      <c r="BE37" s="132"/>
      <c r="BF37" s="133">
        <f t="shared" si="23"/>
        <v>0</v>
      </c>
      <c r="BG37" s="131">
        <v>5</v>
      </c>
      <c r="BH37" s="132"/>
      <c r="BI37" s="133">
        <f t="shared" si="24"/>
        <v>5</v>
      </c>
      <c r="BJ37" s="131">
        <v>11</v>
      </c>
      <c r="BK37" s="132"/>
      <c r="BL37" s="133">
        <f t="shared" si="25"/>
        <v>11</v>
      </c>
      <c r="BM37" s="131">
        <v>6</v>
      </c>
      <c r="BN37" s="132"/>
      <c r="BO37" s="133">
        <f t="shared" si="26"/>
        <v>6</v>
      </c>
      <c r="BP37" s="104">
        <f t="shared" si="27"/>
        <v>22</v>
      </c>
      <c r="BQ37" s="129">
        <f t="shared" si="31"/>
        <v>32</v>
      </c>
      <c r="BR37" s="114">
        <v>78</v>
      </c>
      <c r="BS37" s="115">
        <f t="shared" si="28"/>
        <v>814</v>
      </c>
      <c r="BT37" s="134">
        <f>C1:C40</f>
        <v>814</v>
      </c>
    </row>
    <row r="38" spans="1:72" ht="24.95" customHeight="1" x14ac:dyDescent="0.2">
      <c r="A38" s="104">
        <f t="shared" si="32"/>
        <v>34</v>
      </c>
      <c r="B38" s="105">
        <f t="shared" si="0"/>
        <v>150</v>
      </c>
      <c r="C38" s="139">
        <v>883</v>
      </c>
      <c r="D38" s="140" t="s">
        <v>206</v>
      </c>
      <c r="E38" s="140" t="s">
        <v>207</v>
      </c>
      <c r="F38" s="140" t="s">
        <v>79</v>
      </c>
      <c r="G38" s="140" t="s">
        <v>95</v>
      </c>
      <c r="H38" s="108" t="s">
        <v>8</v>
      </c>
      <c r="I38" s="109">
        <f t="shared" si="1"/>
        <v>33</v>
      </c>
      <c r="J38" s="110" t="str">
        <f t="shared" si="2"/>
        <v/>
      </c>
      <c r="K38" s="111" t="str">
        <f t="shared" si="3"/>
        <v/>
      </c>
      <c r="L38" s="109">
        <f t="shared" si="4"/>
        <v>0</v>
      </c>
      <c r="M38" s="112">
        <f t="shared" si="5"/>
        <v>883</v>
      </c>
      <c r="N38" s="113">
        <v>33</v>
      </c>
      <c r="O38" s="114">
        <v>76</v>
      </c>
      <c r="P38" s="115">
        <f t="shared" si="6"/>
        <v>883</v>
      </c>
      <c r="Q38" s="116">
        <v>0</v>
      </c>
      <c r="R38" s="113">
        <v>0</v>
      </c>
      <c r="S38" s="117">
        <v>0</v>
      </c>
      <c r="T38" s="118">
        <f t="shared" si="7"/>
        <v>0</v>
      </c>
      <c r="U38" s="119"/>
      <c r="V38" s="120"/>
      <c r="W38" s="121"/>
      <c r="X38" s="122" t="str">
        <f t="shared" si="8"/>
        <v/>
      </c>
      <c r="Y38" s="122" t="str">
        <f t="shared" si="9"/>
        <v/>
      </c>
      <c r="Z38" s="116">
        <v>0</v>
      </c>
      <c r="AA38" s="113">
        <v>0</v>
      </c>
      <c r="AB38" s="117">
        <v>0</v>
      </c>
      <c r="AC38" s="118">
        <f t="shared" si="10"/>
        <v>0</v>
      </c>
      <c r="AD38" s="123"/>
      <c r="AE38" s="124"/>
      <c r="AF38" s="121"/>
      <c r="AG38" s="122" t="str">
        <f t="shared" si="11"/>
        <v/>
      </c>
      <c r="AH38" s="122" t="str">
        <f t="shared" si="12"/>
        <v/>
      </c>
      <c r="AI38" s="125" t="str">
        <f t="shared" si="13"/>
        <v/>
      </c>
      <c r="AJ38" s="126" t="str">
        <f t="shared" si="14"/>
        <v/>
      </c>
      <c r="AK38" s="114">
        <v>0</v>
      </c>
      <c r="AL38" s="115">
        <f t="shared" si="15"/>
        <v>883</v>
      </c>
      <c r="AM38" s="123"/>
      <c r="AN38" s="124"/>
      <c r="AO38" s="127"/>
      <c r="AP38" s="122" t="str">
        <f t="shared" si="16"/>
        <v/>
      </c>
      <c r="AQ38" s="123"/>
      <c r="AR38" s="124"/>
      <c r="AS38" s="127"/>
      <c r="AT38" s="125" t="str">
        <f t="shared" si="17"/>
        <v/>
      </c>
      <c r="AU38" s="126" t="str">
        <f t="shared" si="18"/>
        <v/>
      </c>
      <c r="AV38" s="128">
        <v>0</v>
      </c>
      <c r="AW38" s="129">
        <v>0</v>
      </c>
      <c r="AX38" s="127"/>
      <c r="AY38" s="122" t="str">
        <f t="shared" si="19"/>
        <v/>
      </c>
      <c r="AZ38" s="122" t="str">
        <f t="shared" si="20"/>
        <v/>
      </c>
      <c r="BA38" s="122" t="str">
        <f t="shared" si="21"/>
        <v/>
      </c>
      <c r="BB38" s="130">
        <v>0</v>
      </c>
      <c r="BC38" s="115">
        <f t="shared" si="22"/>
        <v>883</v>
      </c>
      <c r="BD38" s="131">
        <v>0</v>
      </c>
      <c r="BE38" s="132"/>
      <c r="BF38" s="133">
        <f t="shared" si="23"/>
        <v>0</v>
      </c>
      <c r="BG38" s="131">
        <v>8</v>
      </c>
      <c r="BH38" s="132"/>
      <c r="BI38" s="133">
        <f t="shared" si="24"/>
        <v>8</v>
      </c>
      <c r="BJ38" s="131">
        <v>0</v>
      </c>
      <c r="BK38" s="132"/>
      <c r="BL38" s="133">
        <f t="shared" si="25"/>
        <v>0</v>
      </c>
      <c r="BM38" s="131">
        <v>8</v>
      </c>
      <c r="BN38" s="132"/>
      <c r="BO38" s="133">
        <f t="shared" si="26"/>
        <v>8</v>
      </c>
      <c r="BP38" s="104">
        <f t="shared" si="27"/>
        <v>16</v>
      </c>
      <c r="BQ38" s="129">
        <f t="shared" si="31"/>
        <v>34</v>
      </c>
      <c r="BR38" s="114">
        <v>74</v>
      </c>
      <c r="BS38" s="115">
        <f t="shared" si="28"/>
        <v>883</v>
      </c>
      <c r="BT38" s="137">
        <f>C1:C40</f>
        <v>883</v>
      </c>
    </row>
    <row r="39" spans="1:72" ht="24.95" customHeight="1" x14ac:dyDescent="0.2">
      <c r="A39" s="104">
        <f t="shared" si="32"/>
        <v>35</v>
      </c>
      <c r="B39" s="105">
        <f t="shared" si="0"/>
        <v>142</v>
      </c>
      <c r="C39" s="106">
        <v>894</v>
      </c>
      <c r="D39" s="107" t="s">
        <v>208</v>
      </c>
      <c r="E39" s="107" t="s">
        <v>209</v>
      </c>
      <c r="F39" s="107" t="s">
        <v>91</v>
      </c>
      <c r="G39" s="107" t="s">
        <v>68</v>
      </c>
      <c r="H39" s="108" t="s">
        <v>8</v>
      </c>
      <c r="I39" s="109">
        <f t="shared" si="1"/>
        <v>35</v>
      </c>
      <c r="J39" s="110" t="str">
        <f t="shared" si="2"/>
        <v/>
      </c>
      <c r="K39" s="111" t="str">
        <f t="shared" si="3"/>
        <v/>
      </c>
      <c r="L39" s="109">
        <f t="shared" si="4"/>
        <v>0</v>
      </c>
      <c r="M39" s="112">
        <f t="shared" si="5"/>
        <v>894</v>
      </c>
      <c r="N39" s="113">
        <v>35</v>
      </c>
      <c r="O39" s="114">
        <v>72</v>
      </c>
      <c r="P39" s="115">
        <f t="shared" si="6"/>
        <v>894</v>
      </c>
      <c r="Q39" s="116">
        <v>0</v>
      </c>
      <c r="R39" s="113">
        <v>0</v>
      </c>
      <c r="S39" s="117">
        <v>0</v>
      </c>
      <c r="T39" s="118">
        <f t="shared" si="7"/>
        <v>0</v>
      </c>
      <c r="U39" s="119"/>
      <c r="V39" s="120"/>
      <c r="W39" s="121"/>
      <c r="X39" s="122" t="str">
        <f t="shared" si="8"/>
        <v/>
      </c>
      <c r="Y39" s="122" t="str">
        <f t="shared" si="9"/>
        <v/>
      </c>
      <c r="Z39" s="116">
        <v>0</v>
      </c>
      <c r="AA39" s="113">
        <v>0</v>
      </c>
      <c r="AB39" s="117">
        <v>0</v>
      </c>
      <c r="AC39" s="118">
        <f t="shared" si="10"/>
        <v>0</v>
      </c>
      <c r="AD39" s="123"/>
      <c r="AE39" s="124"/>
      <c r="AF39" s="121"/>
      <c r="AG39" s="122" t="str">
        <f t="shared" si="11"/>
        <v/>
      </c>
      <c r="AH39" s="122" t="str">
        <f t="shared" si="12"/>
        <v/>
      </c>
      <c r="AI39" s="125" t="str">
        <f t="shared" si="13"/>
        <v/>
      </c>
      <c r="AJ39" s="126" t="str">
        <f t="shared" si="14"/>
        <v/>
      </c>
      <c r="AK39" s="114">
        <v>0</v>
      </c>
      <c r="AL39" s="115">
        <f t="shared" si="15"/>
        <v>894</v>
      </c>
      <c r="AM39" s="123"/>
      <c r="AN39" s="124"/>
      <c r="AO39" s="127"/>
      <c r="AP39" s="122" t="str">
        <f t="shared" si="16"/>
        <v/>
      </c>
      <c r="AQ39" s="123"/>
      <c r="AR39" s="124"/>
      <c r="AS39" s="127"/>
      <c r="AT39" s="125" t="str">
        <f t="shared" si="17"/>
        <v/>
      </c>
      <c r="AU39" s="126" t="str">
        <f t="shared" si="18"/>
        <v/>
      </c>
      <c r="AV39" s="128">
        <v>0</v>
      </c>
      <c r="AW39" s="129">
        <v>0</v>
      </c>
      <c r="AX39" s="127"/>
      <c r="AY39" s="122" t="str">
        <f t="shared" si="19"/>
        <v/>
      </c>
      <c r="AZ39" s="122" t="str">
        <f t="shared" si="20"/>
        <v/>
      </c>
      <c r="BA39" s="122" t="str">
        <f t="shared" si="21"/>
        <v/>
      </c>
      <c r="BB39" s="130">
        <v>0</v>
      </c>
      <c r="BC39" s="115">
        <f t="shared" si="22"/>
        <v>894</v>
      </c>
      <c r="BD39" s="131">
        <v>0</v>
      </c>
      <c r="BE39" s="132"/>
      <c r="BF39" s="133">
        <f t="shared" si="23"/>
        <v>0</v>
      </c>
      <c r="BG39" s="131">
        <v>6</v>
      </c>
      <c r="BH39" s="132"/>
      <c r="BI39" s="133">
        <f t="shared" si="24"/>
        <v>6</v>
      </c>
      <c r="BJ39" s="131">
        <v>0</v>
      </c>
      <c r="BK39" s="132"/>
      <c r="BL39" s="133">
        <f t="shared" si="25"/>
        <v>0</v>
      </c>
      <c r="BM39" s="131">
        <v>3</v>
      </c>
      <c r="BN39" s="132"/>
      <c r="BO39" s="133">
        <f t="shared" si="26"/>
        <v>3</v>
      </c>
      <c r="BP39" s="104">
        <f t="shared" si="27"/>
        <v>9</v>
      </c>
      <c r="BQ39" s="129">
        <f t="shared" si="31"/>
        <v>36</v>
      </c>
      <c r="BR39" s="114">
        <v>70</v>
      </c>
      <c r="BS39" s="115">
        <f t="shared" si="28"/>
        <v>894</v>
      </c>
      <c r="BT39" s="138">
        <f>C1:C40</f>
        <v>894</v>
      </c>
    </row>
    <row r="40" spans="1:72" ht="24.95" customHeight="1" x14ac:dyDescent="0.2">
      <c r="A40" s="104">
        <f t="shared" si="32"/>
        <v>36</v>
      </c>
      <c r="B40" s="105">
        <f t="shared" si="0"/>
        <v>80</v>
      </c>
      <c r="C40" s="106">
        <v>895</v>
      </c>
      <c r="D40" s="107" t="s">
        <v>210</v>
      </c>
      <c r="E40" s="107" t="s">
        <v>211</v>
      </c>
      <c r="F40" s="107" t="s">
        <v>212</v>
      </c>
      <c r="G40" s="107" t="s">
        <v>68</v>
      </c>
      <c r="H40" s="108" t="s">
        <v>8</v>
      </c>
      <c r="I40" s="109">
        <f t="shared" si="1"/>
        <v>0</v>
      </c>
      <c r="J40" s="110" t="str">
        <f t="shared" si="2"/>
        <v/>
      </c>
      <c r="K40" s="111" t="str">
        <f t="shared" si="3"/>
        <v/>
      </c>
      <c r="L40" s="109">
        <f t="shared" si="4"/>
        <v>5</v>
      </c>
      <c r="M40" s="112">
        <f t="shared" si="5"/>
        <v>895</v>
      </c>
      <c r="N40" s="124"/>
      <c r="O40" s="114">
        <v>0</v>
      </c>
      <c r="P40" s="115">
        <f t="shared" si="6"/>
        <v>895</v>
      </c>
      <c r="Q40" s="116">
        <v>0</v>
      </c>
      <c r="R40" s="113">
        <v>0</v>
      </c>
      <c r="S40" s="117">
        <v>0</v>
      </c>
      <c r="T40" s="118">
        <f t="shared" si="7"/>
        <v>0</v>
      </c>
      <c r="U40" s="119"/>
      <c r="V40" s="120"/>
      <c r="W40" s="121"/>
      <c r="X40" s="122" t="str">
        <f t="shared" si="8"/>
        <v/>
      </c>
      <c r="Y40" s="122" t="str">
        <f t="shared" si="9"/>
        <v/>
      </c>
      <c r="Z40" s="116">
        <v>0</v>
      </c>
      <c r="AA40" s="113">
        <v>0</v>
      </c>
      <c r="AB40" s="117">
        <v>0</v>
      </c>
      <c r="AC40" s="118">
        <f t="shared" si="10"/>
        <v>0</v>
      </c>
      <c r="AD40" s="123"/>
      <c r="AE40" s="124"/>
      <c r="AF40" s="121"/>
      <c r="AG40" s="122" t="str">
        <f t="shared" si="11"/>
        <v/>
      </c>
      <c r="AH40" s="122" t="str">
        <f t="shared" si="12"/>
        <v/>
      </c>
      <c r="AI40" s="125" t="str">
        <f t="shared" si="13"/>
        <v/>
      </c>
      <c r="AJ40" s="126" t="str">
        <f t="shared" si="14"/>
        <v/>
      </c>
      <c r="AK40" s="114">
        <v>0</v>
      </c>
      <c r="AL40" s="115">
        <f t="shared" si="15"/>
        <v>895</v>
      </c>
      <c r="AM40" s="123"/>
      <c r="AN40" s="124"/>
      <c r="AO40" s="127"/>
      <c r="AP40" s="122" t="str">
        <f t="shared" si="16"/>
        <v/>
      </c>
      <c r="AQ40" s="123"/>
      <c r="AR40" s="124"/>
      <c r="AS40" s="127"/>
      <c r="AT40" s="125" t="str">
        <f t="shared" si="17"/>
        <v/>
      </c>
      <c r="AU40" s="126" t="str">
        <f t="shared" si="18"/>
        <v/>
      </c>
      <c r="AV40" s="128">
        <v>0</v>
      </c>
      <c r="AW40" s="129">
        <v>0</v>
      </c>
      <c r="AX40" s="127"/>
      <c r="AY40" s="122" t="str">
        <f t="shared" si="19"/>
        <v/>
      </c>
      <c r="AZ40" s="122" t="str">
        <f t="shared" si="20"/>
        <v/>
      </c>
      <c r="BA40" s="122" t="str">
        <f t="shared" si="21"/>
        <v/>
      </c>
      <c r="BB40" s="130">
        <v>0</v>
      </c>
      <c r="BC40" s="115">
        <f t="shared" si="22"/>
        <v>895</v>
      </c>
      <c r="BD40" s="131">
        <v>0</v>
      </c>
      <c r="BE40" s="132"/>
      <c r="BF40" s="133">
        <f t="shared" si="23"/>
        <v>0</v>
      </c>
      <c r="BG40" s="131">
        <v>13</v>
      </c>
      <c r="BH40" s="132"/>
      <c r="BI40" s="133">
        <f t="shared" si="24"/>
        <v>13</v>
      </c>
      <c r="BJ40" s="131">
        <v>5</v>
      </c>
      <c r="BK40" s="132"/>
      <c r="BL40" s="133">
        <f t="shared" si="25"/>
        <v>5</v>
      </c>
      <c r="BM40" s="131">
        <v>6</v>
      </c>
      <c r="BN40" s="132"/>
      <c r="BO40" s="133">
        <f t="shared" si="26"/>
        <v>6</v>
      </c>
      <c r="BP40" s="104">
        <f t="shared" si="27"/>
        <v>24</v>
      </c>
      <c r="BQ40" s="129">
        <f t="shared" si="31"/>
        <v>31</v>
      </c>
      <c r="BR40" s="114">
        <v>80</v>
      </c>
      <c r="BS40" s="115">
        <f t="shared" si="28"/>
        <v>895</v>
      </c>
      <c r="BT40" s="142">
        <f>C1:C40</f>
        <v>895</v>
      </c>
    </row>
  </sheetData>
  <mergeCells count="16">
    <mergeCell ref="BD2:BR2"/>
    <mergeCell ref="BD3:BF3"/>
    <mergeCell ref="BG3:BI3"/>
    <mergeCell ref="BJ3:BL3"/>
    <mergeCell ref="BM3:BO3"/>
    <mergeCell ref="N2:O2"/>
    <mergeCell ref="Q2:AK2"/>
    <mergeCell ref="AM3:AO3"/>
    <mergeCell ref="AQ3:AS3"/>
    <mergeCell ref="AD3:AF3"/>
    <mergeCell ref="U3:W3"/>
    <mergeCell ref="A2:B2"/>
    <mergeCell ref="I2:I4"/>
    <mergeCell ref="J2:J4"/>
    <mergeCell ref="K2:K4"/>
    <mergeCell ref="L2:L4"/>
  </mergeCells>
  <conditionalFormatting sqref="G1:H4 H5:H40">
    <cfRule type="cellIs" dxfId="2" priority="1" stopIfTrue="1" operator="equal">
      <formula>"D"</formula>
    </cfRule>
  </conditionalFormatting>
  <pageMargins left="0.39370100000000002" right="0.39370100000000002" top="0.39370100000000002" bottom="0.39370100000000002" header="0.11811000000000001" footer="0.11811000000000001"/>
  <pageSetup scale="85" orientation="landscape"/>
  <headerFooter>
    <oddHeader>&amp;C&amp;"+,Regular"&amp;14&amp;K000000POU</oddHead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6"/>
  <sheetViews>
    <sheetView showGridLines="0" topLeftCell="B1" workbookViewId="0">
      <selection activeCell="Q1" sqref="Q1:AX1048576"/>
    </sheetView>
  </sheetViews>
  <sheetFormatPr baseColWidth="10" defaultColWidth="11" defaultRowHeight="12.75" customHeight="1" x14ac:dyDescent="0.2"/>
  <cols>
    <col min="1" max="2" width="5.875" style="149" customWidth="1"/>
    <col min="3" max="3" width="7.5" style="149" customWidth="1"/>
    <col min="4" max="4" width="14.875" style="149" customWidth="1"/>
    <col min="5" max="5" width="8.5" style="149" customWidth="1"/>
    <col min="6" max="6" width="20.625" style="149" customWidth="1"/>
    <col min="7" max="8" width="5" style="149" customWidth="1"/>
    <col min="9" max="9" width="11" style="149" hidden="1" customWidth="1"/>
    <col min="10" max="10" width="5.125" style="149" hidden="1" customWidth="1"/>
    <col min="11" max="13" width="11" style="149" hidden="1" customWidth="1"/>
    <col min="14" max="14" width="6" style="149" customWidth="1"/>
    <col min="15" max="15" width="6.625" style="149" customWidth="1"/>
    <col min="16" max="16" width="11" style="149" hidden="1" customWidth="1"/>
    <col min="17" max="20" width="5.375" style="149" hidden="1" customWidth="1"/>
    <col min="21" max="23" width="5.875" style="149" hidden="1" customWidth="1"/>
    <col min="24" max="24" width="6.875" style="149" hidden="1" customWidth="1"/>
    <col min="25" max="25" width="8.375" style="149" hidden="1" customWidth="1"/>
    <col min="26" max="29" width="6.875" style="149" hidden="1" customWidth="1"/>
    <col min="30" max="32" width="5.875" style="149" hidden="1" customWidth="1"/>
    <col min="33" max="33" width="7.125" style="149" hidden="1" customWidth="1"/>
    <col min="34" max="34" width="9.125" style="149" hidden="1" customWidth="1"/>
    <col min="35" max="35" width="8.5" style="149" hidden="1" customWidth="1"/>
    <col min="36" max="36" width="5" style="149" hidden="1" customWidth="1"/>
    <col min="37" max="37" width="5.125" style="149" hidden="1" customWidth="1"/>
    <col min="38" max="38" width="11" style="149" hidden="1" customWidth="1"/>
    <col min="39" max="50" width="6.625" style="149" hidden="1" customWidth="1"/>
    <col min="51" max="55" width="11" style="149" hidden="1" customWidth="1"/>
    <col min="56" max="57" width="5.5" style="149" customWidth="1"/>
    <col min="58" max="58" width="5.625" style="149" customWidth="1"/>
    <col min="59" max="60" width="5.5" style="149" customWidth="1"/>
    <col min="61" max="68" width="5.875" style="149" customWidth="1"/>
    <col min="69" max="69" width="4.625" style="149" customWidth="1"/>
    <col min="70" max="70" width="7.125" style="149" customWidth="1"/>
    <col min="71" max="71" width="11" style="149" hidden="1" customWidth="1"/>
    <col min="72" max="73" width="11" style="149" customWidth="1"/>
    <col min="74" max="16384" width="11" style="149"/>
  </cols>
  <sheetData>
    <row r="1" spans="1:72" ht="39" customHeight="1" x14ac:dyDescent="0.2">
      <c r="A1" s="20"/>
      <c r="B1" s="21"/>
      <c r="C1" s="20"/>
      <c r="D1" s="22"/>
      <c r="E1" s="22"/>
      <c r="F1" s="22"/>
      <c r="G1" s="22"/>
      <c r="H1" s="22"/>
      <c r="I1" s="22"/>
      <c r="J1" s="23"/>
      <c r="K1" s="22"/>
      <c r="L1" s="22"/>
      <c r="M1" s="21"/>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4"/>
      <c r="BR1" s="25"/>
      <c r="BS1" s="26"/>
      <c r="BT1" s="27"/>
    </row>
    <row r="2" spans="1:72" ht="17.25" customHeight="1" x14ac:dyDescent="0.2">
      <c r="A2" s="172" t="s">
        <v>12</v>
      </c>
      <c r="B2" s="173"/>
      <c r="C2" s="28">
        <f>SUBTOTAL(3,D5:D26)</f>
        <v>22</v>
      </c>
      <c r="D2" s="29" t="s">
        <v>213</v>
      </c>
      <c r="E2" s="30"/>
      <c r="F2" s="30"/>
      <c r="G2" s="31"/>
      <c r="H2" s="32"/>
      <c r="I2" s="174" t="s">
        <v>14</v>
      </c>
      <c r="J2" s="176" t="s">
        <v>15</v>
      </c>
      <c r="K2" s="174" t="s">
        <v>16</v>
      </c>
      <c r="L2" s="174" t="s">
        <v>17</v>
      </c>
      <c r="M2" s="33"/>
      <c r="N2" s="178" t="s">
        <v>14</v>
      </c>
      <c r="O2" s="179"/>
      <c r="P2" s="35"/>
      <c r="Q2" s="180" t="s">
        <v>15</v>
      </c>
      <c r="R2" s="181"/>
      <c r="S2" s="181"/>
      <c r="T2" s="182"/>
      <c r="U2" s="181"/>
      <c r="V2" s="181"/>
      <c r="W2" s="181"/>
      <c r="X2" s="182"/>
      <c r="Y2" s="182"/>
      <c r="Z2" s="181"/>
      <c r="AA2" s="181"/>
      <c r="AB2" s="181"/>
      <c r="AC2" s="182"/>
      <c r="AD2" s="181"/>
      <c r="AE2" s="181"/>
      <c r="AF2" s="181"/>
      <c r="AG2" s="181"/>
      <c r="AH2" s="181"/>
      <c r="AI2" s="181"/>
      <c r="AJ2" s="181"/>
      <c r="AK2" s="183"/>
      <c r="AL2" s="35"/>
      <c r="AM2" s="36"/>
      <c r="AN2" s="37"/>
      <c r="AO2" s="37"/>
      <c r="AP2" s="38"/>
      <c r="AQ2" s="39"/>
      <c r="AR2" s="40" t="s">
        <v>16</v>
      </c>
      <c r="AS2" s="39"/>
      <c r="AT2" s="30"/>
      <c r="AU2" s="30"/>
      <c r="AV2" s="30"/>
      <c r="AW2" s="30"/>
      <c r="AX2" s="41"/>
      <c r="AY2" s="42"/>
      <c r="AZ2" s="42"/>
      <c r="BA2" s="42"/>
      <c r="BB2" s="42"/>
      <c r="BC2" s="35"/>
      <c r="BD2" s="180" t="s">
        <v>17</v>
      </c>
      <c r="BE2" s="181"/>
      <c r="BF2" s="181"/>
      <c r="BG2" s="181"/>
      <c r="BH2" s="181"/>
      <c r="BI2" s="181"/>
      <c r="BJ2" s="181"/>
      <c r="BK2" s="181"/>
      <c r="BL2" s="181"/>
      <c r="BM2" s="181"/>
      <c r="BN2" s="181"/>
      <c r="BO2" s="181"/>
      <c r="BP2" s="182"/>
      <c r="BQ2" s="182"/>
      <c r="BR2" s="186"/>
      <c r="BS2" s="35"/>
      <c r="BT2" s="43"/>
    </row>
    <row r="3" spans="1:72" ht="17.25" customHeight="1" x14ac:dyDescent="0.2">
      <c r="A3" s="44" t="s">
        <v>18</v>
      </c>
      <c r="B3" s="45" t="s">
        <v>19</v>
      </c>
      <c r="C3" s="46"/>
      <c r="D3" s="47"/>
      <c r="E3" s="47"/>
      <c r="F3" s="47"/>
      <c r="G3" s="48"/>
      <c r="H3" s="49"/>
      <c r="I3" s="175"/>
      <c r="J3" s="177"/>
      <c r="K3" s="175"/>
      <c r="L3" s="175"/>
      <c r="M3" s="50"/>
      <c r="N3" s="51"/>
      <c r="O3" s="52"/>
      <c r="P3" s="53"/>
      <c r="Q3" s="54" t="s">
        <v>20</v>
      </c>
      <c r="R3" s="55"/>
      <c r="S3" s="56"/>
      <c r="T3" s="57"/>
      <c r="U3" s="184" t="s">
        <v>21</v>
      </c>
      <c r="V3" s="185"/>
      <c r="W3" s="179"/>
      <c r="X3" s="59"/>
      <c r="Y3" s="60"/>
      <c r="Z3" s="54" t="s">
        <v>22</v>
      </c>
      <c r="AA3" s="58"/>
      <c r="AB3" s="34"/>
      <c r="AC3" s="61"/>
      <c r="AD3" s="184" t="s">
        <v>23</v>
      </c>
      <c r="AE3" s="185"/>
      <c r="AF3" s="179"/>
      <c r="AG3" s="62"/>
      <c r="AH3" s="63"/>
      <c r="AI3" s="64"/>
      <c r="AJ3" s="55"/>
      <c r="AK3" s="56"/>
      <c r="AL3" s="53"/>
      <c r="AM3" s="180" t="s">
        <v>24</v>
      </c>
      <c r="AN3" s="181"/>
      <c r="AO3" s="183"/>
      <c r="AP3" s="65"/>
      <c r="AQ3" s="180" t="s">
        <v>25</v>
      </c>
      <c r="AR3" s="181"/>
      <c r="AS3" s="183"/>
      <c r="AT3" s="66"/>
      <c r="AU3" s="67"/>
      <c r="AV3" s="68"/>
      <c r="AW3" s="69"/>
      <c r="AX3" s="70"/>
      <c r="AY3" s="71"/>
      <c r="AZ3" s="71"/>
      <c r="BA3" s="71"/>
      <c r="BB3" s="71"/>
      <c r="BC3" s="72"/>
      <c r="BD3" s="180" t="s">
        <v>26</v>
      </c>
      <c r="BE3" s="181"/>
      <c r="BF3" s="183"/>
      <c r="BG3" s="180" t="s">
        <v>27</v>
      </c>
      <c r="BH3" s="181"/>
      <c r="BI3" s="183"/>
      <c r="BJ3" s="180" t="s">
        <v>28</v>
      </c>
      <c r="BK3" s="181"/>
      <c r="BL3" s="183"/>
      <c r="BM3" s="180" t="s">
        <v>29</v>
      </c>
      <c r="BN3" s="181"/>
      <c r="BO3" s="183"/>
      <c r="BP3" s="73"/>
      <c r="BQ3" s="69"/>
      <c r="BR3" s="70"/>
      <c r="BS3" s="53"/>
      <c r="BT3" s="43"/>
    </row>
    <row r="4" spans="1:72" ht="30" customHeight="1" x14ac:dyDescent="0.2">
      <c r="A4" s="74" t="s">
        <v>30</v>
      </c>
      <c r="B4" s="75" t="s">
        <v>31</v>
      </c>
      <c r="C4" s="76" t="s">
        <v>32</v>
      </c>
      <c r="D4" s="77" t="s">
        <v>33</v>
      </c>
      <c r="E4" s="77" t="s">
        <v>34</v>
      </c>
      <c r="F4" s="77" t="s">
        <v>35</v>
      </c>
      <c r="G4" s="78" t="s">
        <v>36</v>
      </c>
      <c r="H4" s="79"/>
      <c r="I4" s="175"/>
      <c r="J4" s="177"/>
      <c r="K4" s="175"/>
      <c r="L4" s="175"/>
      <c r="M4" s="80" t="s">
        <v>32</v>
      </c>
      <c r="N4" s="81" t="s">
        <v>37</v>
      </c>
      <c r="O4" s="82" t="s">
        <v>38</v>
      </c>
      <c r="P4" s="83" t="s">
        <v>32</v>
      </c>
      <c r="Q4" s="84" t="s">
        <v>39</v>
      </c>
      <c r="R4" s="81" t="s">
        <v>40</v>
      </c>
      <c r="S4" s="85" t="s">
        <v>41</v>
      </c>
      <c r="T4" s="86"/>
      <c r="U4" s="84" t="s">
        <v>40</v>
      </c>
      <c r="V4" s="81" t="s">
        <v>42</v>
      </c>
      <c r="W4" s="85" t="s">
        <v>43</v>
      </c>
      <c r="X4" s="87"/>
      <c r="Y4" s="88" t="s">
        <v>44</v>
      </c>
      <c r="Z4" s="84" t="s">
        <v>39</v>
      </c>
      <c r="AA4" s="81" t="s">
        <v>40</v>
      </c>
      <c r="AB4" s="85" t="s">
        <v>41</v>
      </c>
      <c r="AC4" s="89"/>
      <c r="AD4" s="90" t="s">
        <v>40</v>
      </c>
      <c r="AE4" s="81" t="s">
        <v>42</v>
      </c>
      <c r="AF4" s="85" t="s">
        <v>43</v>
      </c>
      <c r="AG4" s="91"/>
      <c r="AH4" s="88" t="s">
        <v>45</v>
      </c>
      <c r="AI4" s="90" t="s">
        <v>46</v>
      </c>
      <c r="AJ4" s="81" t="s">
        <v>47</v>
      </c>
      <c r="AK4" s="85" t="s">
        <v>48</v>
      </c>
      <c r="AL4" s="83" t="s">
        <v>32</v>
      </c>
      <c r="AM4" s="92" t="s">
        <v>39</v>
      </c>
      <c r="AN4" s="93" t="s">
        <v>40</v>
      </c>
      <c r="AO4" s="94" t="s">
        <v>41</v>
      </c>
      <c r="AP4" s="95" t="s">
        <v>49</v>
      </c>
      <c r="AQ4" s="92" t="s">
        <v>39</v>
      </c>
      <c r="AR4" s="93" t="s">
        <v>40</v>
      </c>
      <c r="AS4" s="94" t="s">
        <v>41</v>
      </c>
      <c r="AT4" s="96" t="s">
        <v>50</v>
      </c>
      <c r="AU4" s="81" t="s">
        <v>51</v>
      </c>
      <c r="AV4" s="97" t="s">
        <v>52</v>
      </c>
      <c r="AW4" s="81" t="s">
        <v>53</v>
      </c>
      <c r="AX4" s="82" t="s">
        <v>54</v>
      </c>
      <c r="AY4" s="98" t="s">
        <v>55</v>
      </c>
      <c r="AZ4" s="99"/>
      <c r="BA4" s="100" t="s">
        <v>56</v>
      </c>
      <c r="BB4" s="100" t="s">
        <v>48</v>
      </c>
      <c r="BC4" s="101" t="s">
        <v>32</v>
      </c>
      <c r="BD4" s="92" t="s">
        <v>57</v>
      </c>
      <c r="BE4" s="102" t="s">
        <v>58</v>
      </c>
      <c r="BF4" s="94" t="s">
        <v>59</v>
      </c>
      <c r="BG4" s="92" t="s">
        <v>57</v>
      </c>
      <c r="BH4" s="102" t="s">
        <v>58</v>
      </c>
      <c r="BI4" s="94" t="s">
        <v>60</v>
      </c>
      <c r="BJ4" s="92" t="s">
        <v>57</v>
      </c>
      <c r="BK4" s="102" t="s">
        <v>58</v>
      </c>
      <c r="BL4" s="94" t="s">
        <v>61</v>
      </c>
      <c r="BM4" s="92" t="s">
        <v>57</v>
      </c>
      <c r="BN4" s="102" t="s">
        <v>58</v>
      </c>
      <c r="BO4" s="94" t="s">
        <v>62</v>
      </c>
      <c r="BP4" s="90" t="s">
        <v>63</v>
      </c>
      <c r="BQ4" s="81" t="s">
        <v>56</v>
      </c>
      <c r="BR4" s="85" t="s">
        <v>64</v>
      </c>
      <c r="BS4" s="83" t="s">
        <v>32</v>
      </c>
      <c r="BT4" s="43"/>
    </row>
    <row r="5" spans="1:72" ht="24.95" customHeight="1" x14ac:dyDescent="0.2">
      <c r="A5" s="104">
        <f>IF(C5,RANK(B5,$B$5:$B$26),"")</f>
        <v>1</v>
      </c>
      <c r="B5" s="105">
        <f t="shared" ref="B5:B26" si="0">IF(C5,(O5+AK5+BB5+BR5),"")</f>
        <v>285</v>
      </c>
      <c r="C5" s="106">
        <v>664</v>
      </c>
      <c r="D5" s="107" t="s">
        <v>75</v>
      </c>
      <c r="E5" s="107" t="s">
        <v>214</v>
      </c>
      <c r="F5" s="107" t="s">
        <v>71</v>
      </c>
      <c r="G5" s="107" t="s">
        <v>68</v>
      </c>
      <c r="H5" s="108" t="s">
        <v>9</v>
      </c>
      <c r="I5" s="109">
        <f t="shared" ref="I5:I26" si="1">IF(C5,N5,"")</f>
        <v>1</v>
      </c>
      <c r="J5" s="110" t="str">
        <f t="shared" ref="J5:J26" si="2">IF(C5,AJ5,"")</f>
        <v/>
      </c>
      <c r="K5" s="111" t="str">
        <f t="shared" ref="K5:K26" si="3">IF(C5,BA5,"")</f>
        <v/>
      </c>
      <c r="L5" s="109">
        <f t="shared" ref="L5:L26" si="4">IF(C5,BL5,"")</f>
        <v>28</v>
      </c>
      <c r="M5" s="112">
        <f t="shared" ref="M5:M26" si="5">IF($C5,$C5,"")</f>
        <v>664</v>
      </c>
      <c r="N5" s="113">
        <v>1</v>
      </c>
      <c r="O5" s="114">
        <v>150</v>
      </c>
      <c r="P5" s="115">
        <f t="shared" ref="P5:P26" si="6">IF($C5,$C5,"")</f>
        <v>664</v>
      </c>
      <c r="Q5" s="116">
        <v>0</v>
      </c>
      <c r="R5" s="113">
        <v>0</v>
      </c>
      <c r="S5" s="117">
        <v>0</v>
      </c>
      <c r="T5" s="118">
        <f t="shared" ref="T5:T26" si="7">IF(S5&lt;&gt;"",Q5*3600+R5*60+S5,"")</f>
        <v>0</v>
      </c>
      <c r="U5" s="119"/>
      <c r="V5" s="120"/>
      <c r="W5" s="121"/>
      <c r="X5" s="122" t="str">
        <f t="shared" ref="X5:X26" si="8">IF(W5&lt;&gt;"",U5*60+V5+W5/100,"")</f>
        <v/>
      </c>
      <c r="Y5" s="122" t="str">
        <f t="shared" ref="Y5:Y26" si="9">IF(W5&lt;&gt;"",X5-T5,"")</f>
        <v/>
      </c>
      <c r="Z5" s="116">
        <v>0</v>
      </c>
      <c r="AA5" s="113">
        <v>0</v>
      </c>
      <c r="AB5" s="117">
        <v>0</v>
      </c>
      <c r="AC5" s="118">
        <f t="shared" ref="AC5:AC26" si="10">IF(AB5&lt;&gt;"",Z5*3600+AA5*60+AB5,"")</f>
        <v>0</v>
      </c>
      <c r="AD5" s="123"/>
      <c r="AE5" s="124"/>
      <c r="AF5" s="121"/>
      <c r="AG5" s="122" t="str">
        <f t="shared" ref="AG5:AG26" si="11">IF(AF5&lt;&gt;"",AD5*60+AE5+AF5/100,"")</f>
        <v/>
      </c>
      <c r="AH5" s="122" t="str">
        <f t="shared" ref="AH5:AH26" si="12">IF(AF5&lt;&gt;"",AG5-AC5,"")</f>
        <v/>
      </c>
      <c r="AI5" s="125" t="str">
        <f t="shared" ref="AI5:AI26" si="13">IF(OR(Y5&lt;&gt;"",AH5&lt;&gt;""),MIN(Y5,AH5),"")</f>
        <v/>
      </c>
      <c r="AJ5" s="126" t="str">
        <f t="shared" ref="AJ5:AJ26" si="14">IF(AI5&lt;&gt;"",RANK(AI5,$AI$5:$AI$26,1),"")</f>
        <v/>
      </c>
      <c r="AK5" s="114">
        <v>0</v>
      </c>
      <c r="AL5" s="115">
        <f t="shared" ref="AL5:AL26" si="15">IF($C5,$C5,"")</f>
        <v>664</v>
      </c>
      <c r="AM5" s="123"/>
      <c r="AN5" s="124"/>
      <c r="AO5" s="127"/>
      <c r="AP5" s="122" t="str">
        <f t="shared" ref="AP5:AP26" si="16">IF(AO5&lt;&gt;"",AM5*3600+AN5*60+AO5,"")</f>
        <v/>
      </c>
      <c r="AQ5" s="123"/>
      <c r="AR5" s="124"/>
      <c r="AS5" s="127"/>
      <c r="AT5" s="125" t="str">
        <f t="shared" ref="AT5:AT26" si="17">IF(AS5&lt;&gt;"",AQ5*3600+AR5*60+AS5,"")</f>
        <v/>
      </c>
      <c r="AU5" s="126" t="str">
        <f t="shared" ref="AU5:AU26" si="18">IF(AO5&lt;&gt;"",AT5-AP5,"")</f>
        <v/>
      </c>
      <c r="AV5" s="128">
        <v>0</v>
      </c>
      <c r="AW5" s="129">
        <v>0</v>
      </c>
      <c r="AX5" s="127"/>
      <c r="AY5" s="122" t="str">
        <f t="shared" ref="AY5:AY26" si="19">IF(AX5&lt;&gt;"",AX5-AW5,"")</f>
        <v/>
      </c>
      <c r="AZ5" s="122" t="str">
        <f t="shared" ref="AZ5:AZ26" si="20">IF(AT5&lt;&gt;"",AY5*10000-AU5,"")</f>
        <v/>
      </c>
      <c r="BA5" s="122" t="str">
        <f t="shared" ref="BA5:BA26" si="21">IF(AX5&lt;&gt;"",RANK(AZ5,$AZ$5:$AZ$26,0),"")</f>
        <v/>
      </c>
      <c r="BB5" s="130">
        <v>0</v>
      </c>
      <c r="BC5" s="115">
        <f t="shared" ref="BC5:BC26" si="22">IF($C5,$C5,"")</f>
        <v>664</v>
      </c>
      <c r="BD5" s="131">
        <v>21</v>
      </c>
      <c r="BE5" s="132"/>
      <c r="BF5" s="133">
        <f t="shared" ref="BF5:BF26" si="23">BE5+BD5</f>
        <v>21</v>
      </c>
      <c r="BG5" s="131">
        <v>26</v>
      </c>
      <c r="BH5" s="132"/>
      <c r="BI5" s="133">
        <f t="shared" ref="BI5:BI26" si="24">BH5+BG5</f>
        <v>26</v>
      </c>
      <c r="BJ5" s="131">
        <v>28</v>
      </c>
      <c r="BK5" s="132"/>
      <c r="BL5" s="133">
        <f t="shared" ref="BL5:BL26" si="25">BK5+BJ5</f>
        <v>28</v>
      </c>
      <c r="BM5" s="131">
        <v>31</v>
      </c>
      <c r="BN5" s="132"/>
      <c r="BO5" s="133">
        <f t="shared" ref="BO5:BO26" si="26">BN5+BM5</f>
        <v>31</v>
      </c>
      <c r="BP5" s="104">
        <f t="shared" ref="BP5:BP26" si="27">IF(BD5&lt;&gt;"",BO5+BL5+BI5+BF5,"")</f>
        <v>106</v>
      </c>
      <c r="BQ5" s="129">
        <f>IF(BD5&lt;&gt;"",RANK(BP5,$BP$5:$BP$26,0),"")</f>
        <v>6</v>
      </c>
      <c r="BR5" s="114">
        <v>135</v>
      </c>
      <c r="BS5" s="115">
        <f t="shared" ref="BS5:BS26" si="28">IF($C5,$C5,"")</f>
        <v>664</v>
      </c>
      <c r="BT5" s="136">
        <f>C1:C26</f>
        <v>664</v>
      </c>
    </row>
    <row r="6" spans="1:72" ht="24.95" customHeight="1" x14ac:dyDescent="0.2">
      <c r="A6" s="104">
        <v>2</v>
      </c>
      <c r="B6" s="105">
        <f t="shared" si="0"/>
        <v>285</v>
      </c>
      <c r="C6" s="106">
        <v>632</v>
      </c>
      <c r="D6" s="107" t="s">
        <v>124</v>
      </c>
      <c r="E6" s="107" t="s">
        <v>215</v>
      </c>
      <c r="F6" s="107" t="s">
        <v>149</v>
      </c>
      <c r="G6" s="107" t="s">
        <v>68</v>
      </c>
      <c r="H6" s="108" t="s">
        <v>9</v>
      </c>
      <c r="I6" s="109">
        <f t="shared" si="1"/>
        <v>3</v>
      </c>
      <c r="J6" s="110" t="str">
        <f t="shared" si="2"/>
        <v/>
      </c>
      <c r="K6" s="111" t="str">
        <f t="shared" si="3"/>
        <v/>
      </c>
      <c r="L6" s="109">
        <f t="shared" si="4"/>
        <v>21</v>
      </c>
      <c r="M6" s="112">
        <f t="shared" si="5"/>
        <v>632</v>
      </c>
      <c r="N6" s="113">
        <v>3</v>
      </c>
      <c r="O6" s="114">
        <v>144</v>
      </c>
      <c r="P6" s="115">
        <f t="shared" si="6"/>
        <v>632</v>
      </c>
      <c r="Q6" s="116">
        <v>0</v>
      </c>
      <c r="R6" s="113">
        <v>0</v>
      </c>
      <c r="S6" s="117">
        <v>0</v>
      </c>
      <c r="T6" s="118">
        <f t="shared" si="7"/>
        <v>0</v>
      </c>
      <c r="U6" s="119"/>
      <c r="V6" s="120"/>
      <c r="W6" s="121"/>
      <c r="X6" s="122" t="str">
        <f t="shared" si="8"/>
        <v/>
      </c>
      <c r="Y6" s="122" t="str">
        <f t="shared" si="9"/>
        <v/>
      </c>
      <c r="Z6" s="116">
        <v>0</v>
      </c>
      <c r="AA6" s="113">
        <v>0</v>
      </c>
      <c r="AB6" s="117">
        <v>0</v>
      </c>
      <c r="AC6" s="118">
        <f t="shared" si="10"/>
        <v>0</v>
      </c>
      <c r="AD6" s="123"/>
      <c r="AE6" s="124"/>
      <c r="AF6" s="121"/>
      <c r="AG6" s="122" t="str">
        <f t="shared" si="11"/>
        <v/>
      </c>
      <c r="AH6" s="122" t="str">
        <f t="shared" si="12"/>
        <v/>
      </c>
      <c r="AI6" s="125" t="str">
        <f t="shared" si="13"/>
        <v/>
      </c>
      <c r="AJ6" s="126" t="str">
        <f t="shared" si="14"/>
        <v/>
      </c>
      <c r="AK6" s="114">
        <v>0</v>
      </c>
      <c r="AL6" s="115">
        <f t="shared" si="15"/>
        <v>632</v>
      </c>
      <c r="AM6" s="123"/>
      <c r="AN6" s="124"/>
      <c r="AO6" s="127"/>
      <c r="AP6" s="122" t="str">
        <f t="shared" si="16"/>
        <v/>
      </c>
      <c r="AQ6" s="123"/>
      <c r="AR6" s="124"/>
      <c r="AS6" s="127"/>
      <c r="AT6" s="125" t="str">
        <f t="shared" si="17"/>
        <v/>
      </c>
      <c r="AU6" s="126" t="str">
        <f t="shared" si="18"/>
        <v/>
      </c>
      <c r="AV6" s="128">
        <v>0</v>
      </c>
      <c r="AW6" s="129">
        <v>0</v>
      </c>
      <c r="AX6" s="127"/>
      <c r="AY6" s="122" t="str">
        <f t="shared" si="19"/>
        <v/>
      </c>
      <c r="AZ6" s="122" t="str">
        <f t="shared" si="20"/>
        <v/>
      </c>
      <c r="BA6" s="122" t="str">
        <f t="shared" si="21"/>
        <v/>
      </c>
      <c r="BB6" s="130">
        <v>0</v>
      </c>
      <c r="BC6" s="115">
        <f t="shared" si="22"/>
        <v>632</v>
      </c>
      <c r="BD6" s="131">
        <v>31</v>
      </c>
      <c r="BE6" s="132"/>
      <c r="BF6" s="133">
        <f t="shared" si="23"/>
        <v>31</v>
      </c>
      <c r="BG6" s="131">
        <v>26</v>
      </c>
      <c r="BH6" s="132"/>
      <c r="BI6" s="133">
        <f t="shared" si="24"/>
        <v>26</v>
      </c>
      <c r="BJ6" s="131">
        <v>21</v>
      </c>
      <c r="BK6" s="132"/>
      <c r="BL6" s="133">
        <f t="shared" si="25"/>
        <v>21</v>
      </c>
      <c r="BM6" s="131">
        <v>31</v>
      </c>
      <c r="BN6" s="132"/>
      <c r="BO6" s="133">
        <f t="shared" si="26"/>
        <v>31</v>
      </c>
      <c r="BP6" s="104">
        <f t="shared" si="27"/>
        <v>109</v>
      </c>
      <c r="BQ6" s="129">
        <v>4</v>
      </c>
      <c r="BR6" s="114">
        <v>141</v>
      </c>
      <c r="BS6" s="115">
        <f t="shared" si="28"/>
        <v>632</v>
      </c>
      <c r="BT6" s="134">
        <f>C1:C26</f>
        <v>632</v>
      </c>
    </row>
    <row r="7" spans="1:72" ht="24.95" customHeight="1" x14ac:dyDescent="0.2">
      <c r="A7" s="104">
        <v>3</v>
      </c>
      <c r="B7" s="105">
        <f t="shared" si="0"/>
        <v>285</v>
      </c>
      <c r="C7" s="106">
        <v>641</v>
      </c>
      <c r="D7" s="107" t="s">
        <v>216</v>
      </c>
      <c r="E7" s="107" t="s">
        <v>78</v>
      </c>
      <c r="F7" s="107" t="s">
        <v>79</v>
      </c>
      <c r="G7" s="107" t="s">
        <v>68</v>
      </c>
      <c r="H7" s="108" t="s">
        <v>9</v>
      </c>
      <c r="I7" s="109">
        <f t="shared" si="1"/>
        <v>5</v>
      </c>
      <c r="J7" s="110" t="str">
        <f t="shared" si="2"/>
        <v/>
      </c>
      <c r="K7" s="111" t="str">
        <f t="shared" si="3"/>
        <v/>
      </c>
      <c r="L7" s="109">
        <f t="shared" si="4"/>
        <v>26</v>
      </c>
      <c r="M7" s="112">
        <f t="shared" si="5"/>
        <v>641</v>
      </c>
      <c r="N7" s="113">
        <v>5</v>
      </c>
      <c r="O7" s="114">
        <v>138</v>
      </c>
      <c r="P7" s="115">
        <f t="shared" si="6"/>
        <v>641</v>
      </c>
      <c r="Q7" s="116">
        <v>0</v>
      </c>
      <c r="R7" s="113">
        <v>0</v>
      </c>
      <c r="S7" s="117">
        <v>0</v>
      </c>
      <c r="T7" s="118">
        <f t="shared" si="7"/>
        <v>0</v>
      </c>
      <c r="U7" s="119"/>
      <c r="V7" s="120"/>
      <c r="W7" s="121"/>
      <c r="X7" s="122" t="str">
        <f t="shared" si="8"/>
        <v/>
      </c>
      <c r="Y7" s="122" t="str">
        <f t="shared" si="9"/>
        <v/>
      </c>
      <c r="Z7" s="116">
        <v>0</v>
      </c>
      <c r="AA7" s="113">
        <v>0</v>
      </c>
      <c r="AB7" s="117">
        <v>0</v>
      </c>
      <c r="AC7" s="118">
        <f t="shared" si="10"/>
        <v>0</v>
      </c>
      <c r="AD7" s="123"/>
      <c r="AE7" s="124"/>
      <c r="AF7" s="121"/>
      <c r="AG7" s="122" t="str">
        <f t="shared" si="11"/>
        <v/>
      </c>
      <c r="AH7" s="122" t="str">
        <f t="shared" si="12"/>
        <v/>
      </c>
      <c r="AI7" s="125" t="str">
        <f t="shared" si="13"/>
        <v/>
      </c>
      <c r="AJ7" s="126" t="str">
        <f t="shared" si="14"/>
        <v/>
      </c>
      <c r="AK7" s="114">
        <v>0</v>
      </c>
      <c r="AL7" s="115">
        <f t="shared" si="15"/>
        <v>641</v>
      </c>
      <c r="AM7" s="123"/>
      <c r="AN7" s="124"/>
      <c r="AO7" s="127"/>
      <c r="AP7" s="122" t="str">
        <f t="shared" si="16"/>
        <v/>
      </c>
      <c r="AQ7" s="123"/>
      <c r="AR7" s="124"/>
      <c r="AS7" s="127"/>
      <c r="AT7" s="125" t="str">
        <f t="shared" si="17"/>
        <v/>
      </c>
      <c r="AU7" s="126" t="str">
        <f t="shared" si="18"/>
        <v/>
      </c>
      <c r="AV7" s="128">
        <v>0</v>
      </c>
      <c r="AW7" s="129">
        <v>0</v>
      </c>
      <c r="AX7" s="127"/>
      <c r="AY7" s="122" t="str">
        <f t="shared" si="19"/>
        <v/>
      </c>
      <c r="AZ7" s="122" t="str">
        <f t="shared" si="20"/>
        <v/>
      </c>
      <c r="BA7" s="122" t="str">
        <f t="shared" si="21"/>
        <v/>
      </c>
      <c r="BB7" s="130">
        <v>0</v>
      </c>
      <c r="BC7" s="115">
        <f t="shared" si="22"/>
        <v>641</v>
      </c>
      <c r="BD7" s="131">
        <v>31</v>
      </c>
      <c r="BE7" s="132"/>
      <c r="BF7" s="133">
        <f t="shared" si="23"/>
        <v>31</v>
      </c>
      <c r="BG7" s="131">
        <v>26</v>
      </c>
      <c r="BH7" s="132"/>
      <c r="BI7" s="133">
        <f t="shared" si="24"/>
        <v>26</v>
      </c>
      <c r="BJ7" s="131">
        <v>26</v>
      </c>
      <c r="BK7" s="132"/>
      <c r="BL7" s="133">
        <f t="shared" si="25"/>
        <v>26</v>
      </c>
      <c r="BM7" s="131">
        <v>31</v>
      </c>
      <c r="BN7" s="132"/>
      <c r="BO7" s="133">
        <f t="shared" si="26"/>
        <v>31</v>
      </c>
      <c r="BP7" s="104">
        <f t="shared" si="27"/>
        <v>114</v>
      </c>
      <c r="BQ7" s="129">
        <f t="shared" ref="BQ7:BQ26" si="29">IF(BD7&lt;&gt;"",RANK(BP7,$BP$5:$BP$26,0),"")</f>
        <v>2</v>
      </c>
      <c r="BR7" s="114">
        <v>147</v>
      </c>
      <c r="BS7" s="115">
        <f t="shared" si="28"/>
        <v>641</v>
      </c>
      <c r="BT7" s="134">
        <f>C1:C26</f>
        <v>641</v>
      </c>
    </row>
    <row r="8" spans="1:72" ht="24.95" customHeight="1" x14ac:dyDescent="0.2">
      <c r="A8" s="104">
        <v>4</v>
      </c>
      <c r="B8" s="105">
        <f t="shared" si="0"/>
        <v>285</v>
      </c>
      <c r="C8" s="106">
        <v>634</v>
      </c>
      <c r="D8" s="107" t="s">
        <v>217</v>
      </c>
      <c r="E8" s="107" t="s">
        <v>186</v>
      </c>
      <c r="F8" s="107" t="s">
        <v>87</v>
      </c>
      <c r="G8" s="107" t="s">
        <v>68</v>
      </c>
      <c r="H8" s="108" t="s">
        <v>9</v>
      </c>
      <c r="I8" s="109">
        <f t="shared" si="1"/>
        <v>6</v>
      </c>
      <c r="J8" s="110" t="str">
        <f t="shared" si="2"/>
        <v/>
      </c>
      <c r="K8" s="111" t="str">
        <f t="shared" si="3"/>
        <v/>
      </c>
      <c r="L8" s="109">
        <f t="shared" si="4"/>
        <v>31</v>
      </c>
      <c r="M8" s="112">
        <f t="shared" si="5"/>
        <v>634</v>
      </c>
      <c r="N8" s="113">
        <v>6</v>
      </c>
      <c r="O8" s="114">
        <v>135</v>
      </c>
      <c r="P8" s="115">
        <f t="shared" si="6"/>
        <v>634</v>
      </c>
      <c r="Q8" s="116">
        <v>0</v>
      </c>
      <c r="R8" s="113">
        <v>0</v>
      </c>
      <c r="S8" s="117">
        <v>0</v>
      </c>
      <c r="T8" s="118">
        <f t="shared" si="7"/>
        <v>0</v>
      </c>
      <c r="U8" s="119"/>
      <c r="V8" s="120"/>
      <c r="W8" s="121"/>
      <c r="X8" s="122" t="str">
        <f t="shared" si="8"/>
        <v/>
      </c>
      <c r="Y8" s="122" t="str">
        <f t="shared" si="9"/>
        <v/>
      </c>
      <c r="Z8" s="116">
        <v>0</v>
      </c>
      <c r="AA8" s="113">
        <v>0</v>
      </c>
      <c r="AB8" s="117">
        <v>0</v>
      </c>
      <c r="AC8" s="118">
        <f t="shared" si="10"/>
        <v>0</v>
      </c>
      <c r="AD8" s="123"/>
      <c r="AE8" s="124"/>
      <c r="AF8" s="121"/>
      <c r="AG8" s="122" t="str">
        <f t="shared" si="11"/>
        <v/>
      </c>
      <c r="AH8" s="122" t="str">
        <f t="shared" si="12"/>
        <v/>
      </c>
      <c r="AI8" s="125" t="str">
        <f t="shared" si="13"/>
        <v/>
      </c>
      <c r="AJ8" s="126" t="str">
        <f t="shared" si="14"/>
        <v/>
      </c>
      <c r="AK8" s="114">
        <v>0</v>
      </c>
      <c r="AL8" s="115">
        <f t="shared" si="15"/>
        <v>634</v>
      </c>
      <c r="AM8" s="123"/>
      <c r="AN8" s="124"/>
      <c r="AO8" s="127"/>
      <c r="AP8" s="122" t="str">
        <f t="shared" si="16"/>
        <v/>
      </c>
      <c r="AQ8" s="123"/>
      <c r="AR8" s="124"/>
      <c r="AS8" s="127"/>
      <c r="AT8" s="125" t="str">
        <f t="shared" si="17"/>
        <v/>
      </c>
      <c r="AU8" s="126" t="str">
        <f t="shared" si="18"/>
        <v/>
      </c>
      <c r="AV8" s="128">
        <v>0</v>
      </c>
      <c r="AW8" s="129">
        <v>0</v>
      </c>
      <c r="AX8" s="127"/>
      <c r="AY8" s="122" t="str">
        <f t="shared" si="19"/>
        <v/>
      </c>
      <c r="AZ8" s="122" t="str">
        <f t="shared" si="20"/>
        <v/>
      </c>
      <c r="BA8" s="122" t="str">
        <f t="shared" si="21"/>
        <v/>
      </c>
      <c r="BB8" s="130">
        <v>0</v>
      </c>
      <c r="BC8" s="115">
        <f t="shared" si="22"/>
        <v>634</v>
      </c>
      <c r="BD8" s="131">
        <v>31</v>
      </c>
      <c r="BE8" s="132"/>
      <c r="BF8" s="133">
        <f t="shared" si="23"/>
        <v>31</v>
      </c>
      <c r="BG8" s="131">
        <v>26</v>
      </c>
      <c r="BH8" s="132"/>
      <c r="BI8" s="133">
        <f t="shared" si="24"/>
        <v>26</v>
      </c>
      <c r="BJ8" s="131">
        <v>31</v>
      </c>
      <c r="BK8" s="132"/>
      <c r="BL8" s="133">
        <f t="shared" si="25"/>
        <v>31</v>
      </c>
      <c r="BM8" s="131">
        <v>31</v>
      </c>
      <c r="BN8" s="132"/>
      <c r="BO8" s="133">
        <f t="shared" si="26"/>
        <v>31</v>
      </c>
      <c r="BP8" s="104">
        <f t="shared" si="27"/>
        <v>119</v>
      </c>
      <c r="BQ8" s="129">
        <f t="shared" si="29"/>
        <v>1</v>
      </c>
      <c r="BR8" s="114">
        <v>150</v>
      </c>
      <c r="BS8" s="115">
        <f t="shared" si="28"/>
        <v>634</v>
      </c>
      <c r="BT8" s="134">
        <f>C1:C26</f>
        <v>634</v>
      </c>
    </row>
    <row r="9" spans="1:72" ht="24.95" customHeight="1" x14ac:dyDescent="0.2">
      <c r="A9" s="104">
        <f t="shared" ref="A9:A18" si="30">IF(C9,RANK(B9,$B$5:$B$26),"")</f>
        <v>5</v>
      </c>
      <c r="B9" s="105">
        <f t="shared" si="0"/>
        <v>279</v>
      </c>
      <c r="C9" s="106">
        <v>633</v>
      </c>
      <c r="D9" s="107" t="s">
        <v>218</v>
      </c>
      <c r="E9" s="107" t="s">
        <v>158</v>
      </c>
      <c r="F9" s="107" t="s">
        <v>87</v>
      </c>
      <c r="G9" s="107" t="s">
        <v>68</v>
      </c>
      <c r="H9" s="108" t="s">
        <v>9</v>
      </c>
      <c r="I9" s="109">
        <f t="shared" si="1"/>
        <v>2</v>
      </c>
      <c r="J9" s="110" t="str">
        <f t="shared" si="2"/>
        <v/>
      </c>
      <c r="K9" s="111" t="str">
        <f t="shared" si="3"/>
        <v/>
      </c>
      <c r="L9" s="109">
        <f t="shared" si="4"/>
        <v>16</v>
      </c>
      <c r="M9" s="112">
        <f t="shared" si="5"/>
        <v>633</v>
      </c>
      <c r="N9" s="113">
        <v>2</v>
      </c>
      <c r="O9" s="114">
        <v>147</v>
      </c>
      <c r="P9" s="115">
        <f t="shared" si="6"/>
        <v>633</v>
      </c>
      <c r="Q9" s="116">
        <v>0</v>
      </c>
      <c r="R9" s="113">
        <v>0</v>
      </c>
      <c r="S9" s="117">
        <v>0</v>
      </c>
      <c r="T9" s="118">
        <f t="shared" si="7"/>
        <v>0</v>
      </c>
      <c r="U9" s="119"/>
      <c r="V9" s="120"/>
      <c r="W9" s="121"/>
      <c r="X9" s="122" t="str">
        <f t="shared" si="8"/>
        <v/>
      </c>
      <c r="Y9" s="122" t="str">
        <f t="shared" si="9"/>
        <v/>
      </c>
      <c r="Z9" s="116">
        <v>0</v>
      </c>
      <c r="AA9" s="113">
        <v>0</v>
      </c>
      <c r="AB9" s="117">
        <v>0</v>
      </c>
      <c r="AC9" s="118">
        <f t="shared" si="10"/>
        <v>0</v>
      </c>
      <c r="AD9" s="123"/>
      <c r="AE9" s="124"/>
      <c r="AF9" s="121"/>
      <c r="AG9" s="122" t="str">
        <f t="shared" si="11"/>
        <v/>
      </c>
      <c r="AH9" s="122" t="str">
        <f t="shared" si="12"/>
        <v/>
      </c>
      <c r="AI9" s="125" t="str">
        <f t="shared" si="13"/>
        <v/>
      </c>
      <c r="AJ9" s="126" t="str">
        <f t="shared" si="14"/>
        <v/>
      </c>
      <c r="AK9" s="114">
        <v>0</v>
      </c>
      <c r="AL9" s="115">
        <f t="shared" si="15"/>
        <v>633</v>
      </c>
      <c r="AM9" s="123"/>
      <c r="AN9" s="124"/>
      <c r="AO9" s="127"/>
      <c r="AP9" s="122" t="str">
        <f t="shared" si="16"/>
        <v/>
      </c>
      <c r="AQ9" s="123"/>
      <c r="AR9" s="124"/>
      <c r="AS9" s="127"/>
      <c r="AT9" s="125" t="str">
        <f t="shared" si="17"/>
        <v/>
      </c>
      <c r="AU9" s="126" t="str">
        <f t="shared" si="18"/>
        <v/>
      </c>
      <c r="AV9" s="128">
        <v>0</v>
      </c>
      <c r="AW9" s="129">
        <v>0</v>
      </c>
      <c r="AX9" s="127"/>
      <c r="AY9" s="122" t="str">
        <f t="shared" si="19"/>
        <v/>
      </c>
      <c r="AZ9" s="122" t="str">
        <f t="shared" si="20"/>
        <v/>
      </c>
      <c r="BA9" s="122" t="str">
        <f t="shared" si="21"/>
        <v/>
      </c>
      <c r="BB9" s="130">
        <v>0</v>
      </c>
      <c r="BC9" s="115">
        <f t="shared" si="22"/>
        <v>633</v>
      </c>
      <c r="BD9" s="131">
        <v>31</v>
      </c>
      <c r="BE9" s="132"/>
      <c r="BF9" s="133">
        <f t="shared" si="23"/>
        <v>31</v>
      </c>
      <c r="BG9" s="131">
        <v>26</v>
      </c>
      <c r="BH9" s="132"/>
      <c r="BI9" s="133">
        <f t="shared" si="24"/>
        <v>26</v>
      </c>
      <c r="BJ9" s="131">
        <v>16</v>
      </c>
      <c r="BK9" s="132"/>
      <c r="BL9" s="133">
        <f t="shared" si="25"/>
        <v>16</v>
      </c>
      <c r="BM9" s="131">
        <v>31</v>
      </c>
      <c r="BN9" s="132"/>
      <c r="BO9" s="133">
        <f t="shared" si="26"/>
        <v>31</v>
      </c>
      <c r="BP9" s="104">
        <f t="shared" si="27"/>
        <v>104</v>
      </c>
      <c r="BQ9" s="129">
        <f t="shared" si="29"/>
        <v>7</v>
      </c>
      <c r="BR9" s="114">
        <v>132</v>
      </c>
      <c r="BS9" s="115">
        <f t="shared" si="28"/>
        <v>633</v>
      </c>
      <c r="BT9" s="137">
        <f>C1:C26</f>
        <v>633</v>
      </c>
    </row>
    <row r="10" spans="1:72" ht="24.95" customHeight="1" x14ac:dyDescent="0.2">
      <c r="A10" s="104">
        <f t="shared" si="30"/>
        <v>6</v>
      </c>
      <c r="B10" s="105">
        <f t="shared" si="0"/>
        <v>273</v>
      </c>
      <c r="C10" s="106">
        <v>639</v>
      </c>
      <c r="D10" s="107" t="s">
        <v>219</v>
      </c>
      <c r="E10" s="107" t="s">
        <v>220</v>
      </c>
      <c r="F10" s="107" t="s">
        <v>67</v>
      </c>
      <c r="G10" s="107" t="s">
        <v>68</v>
      </c>
      <c r="H10" s="108" t="s">
        <v>9</v>
      </c>
      <c r="I10" s="109">
        <f t="shared" si="1"/>
        <v>7</v>
      </c>
      <c r="J10" s="110" t="str">
        <f t="shared" si="2"/>
        <v/>
      </c>
      <c r="K10" s="111" t="str">
        <f t="shared" si="3"/>
        <v/>
      </c>
      <c r="L10" s="109">
        <f t="shared" si="4"/>
        <v>21</v>
      </c>
      <c r="M10" s="112">
        <f t="shared" si="5"/>
        <v>639</v>
      </c>
      <c r="N10" s="113">
        <v>7</v>
      </c>
      <c r="O10" s="114">
        <v>132</v>
      </c>
      <c r="P10" s="115">
        <f t="shared" si="6"/>
        <v>639</v>
      </c>
      <c r="Q10" s="116">
        <v>0</v>
      </c>
      <c r="R10" s="113">
        <v>0</v>
      </c>
      <c r="S10" s="117">
        <v>0</v>
      </c>
      <c r="T10" s="118">
        <f t="shared" si="7"/>
        <v>0</v>
      </c>
      <c r="U10" s="119"/>
      <c r="V10" s="120"/>
      <c r="W10" s="121"/>
      <c r="X10" s="122" t="str">
        <f t="shared" si="8"/>
        <v/>
      </c>
      <c r="Y10" s="122" t="str">
        <f t="shared" si="9"/>
        <v/>
      </c>
      <c r="Z10" s="116">
        <v>0</v>
      </c>
      <c r="AA10" s="113">
        <v>0</v>
      </c>
      <c r="AB10" s="117">
        <v>0</v>
      </c>
      <c r="AC10" s="118">
        <f t="shared" si="10"/>
        <v>0</v>
      </c>
      <c r="AD10" s="123"/>
      <c r="AE10" s="124"/>
      <c r="AF10" s="121"/>
      <c r="AG10" s="122" t="str">
        <f t="shared" si="11"/>
        <v/>
      </c>
      <c r="AH10" s="122" t="str">
        <f t="shared" si="12"/>
        <v/>
      </c>
      <c r="AI10" s="125" t="str">
        <f t="shared" si="13"/>
        <v/>
      </c>
      <c r="AJ10" s="126" t="str">
        <f t="shared" si="14"/>
        <v/>
      </c>
      <c r="AK10" s="114">
        <v>0</v>
      </c>
      <c r="AL10" s="115">
        <f t="shared" si="15"/>
        <v>639</v>
      </c>
      <c r="AM10" s="123"/>
      <c r="AN10" s="124"/>
      <c r="AO10" s="127"/>
      <c r="AP10" s="122" t="str">
        <f t="shared" si="16"/>
        <v/>
      </c>
      <c r="AQ10" s="123"/>
      <c r="AR10" s="124"/>
      <c r="AS10" s="127"/>
      <c r="AT10" s="125" t="str">
        <f t="shared" si="17"/>
        <v/>
      </c>
      <c r="AU10" s="126" t="str">
        <f t="shared" si="18"/>
        <v/>
      </c>
      <c r="AV10" s="128">
        <v>0</v>
      </c>
      <c r="AW10" s="129">
        <v>0</v>
      </c>
      <c r="AX10" s="127"/>
      <c r="AY10" s="122" t="str">
        <f t="shared" si="19"/>
        <v/>
      </c>
      <c r="AZ10" s="122" t="str">
        <f t="shared" si="20"/>
        <v/>
      </c>
      <c r="BA10" s="122" t="str">
        <f t="shared" si="21"/>
        <v/>
      </c>
      <c r="BB10" s="130">
        <v>0</v>
      </c>
      <c r="BC10" s="115">
        <f t="shared" si="22"/>
        <v>639</v>
      </c>
      <c r="BD10" s="131">
        <v>31</v>
      </c>
      <c r="BE10" s="132"/>
      <c r="BF10" s="133">
        <f t="shared" si="23"/>
        <v>31</v>
      </c>
      <c r="BG10" s="131">
        <v>26</v>
      </c>
      <c r="BH10" s="132"/>
      <c r="BI10" s="133">
        <f t="shared" si="24"/>
        <v>26</v>
      </c>
      <c r="BJ10" s="131">
        <v>21</v>
      </c>
      <c r="BK10" s="132"/>
      <c r="BL10" s="133">
        <f t="shared" si="25"/>
        <v>21</v>
      </c>
      <c r="BM10" s="131">
        <v>31</v>
      </c>
      <c r="BN10" s="132"/>
      <c r="BO10" s="133">
        <f t="shared" si="26"/>
        <v>31</v>
      </c>
      <c r="BP10" s="104">
        <f t="shared" si="27"/>
        <v>109</v>
      </c>
      <c r="BQ10" s="129">
        <f t="shared" si="29"/>
        <v>4</v>
      </c>
      <c r="BR10" s="114">
        <v>141</v>
      </c>
      <c r="BS10" s="115">
        <f t="shared" si="28"/>
        <v>639</v>
      </c>
      <c r="BT10" s="138">
        <f>C1:C26</f>
        <v>639</v>
      </c>
    </row>
    <row r="11" spans="1:72" ht="24.95" customHeight="1" x14ac:dyDescent="0.2">
      <c r="A11" s="104">
        <f t="shared" si="30"/>
        <v>7</v>
      </c>
      <c r="B11" s="105">
        <f t="shared" si="0"/>
        <v>261</v>
      </c>
      <c r="C11" s="106">
        <v>622</v>
      </c>
      <c r="D11" s="107" t="s">
        <v>221</v>
      </c>
      <c r="E11" s="107" t="s">
        <v>155</v>
      </c>
      <c r="F11" s="107" t="s">
        <v>191</v>
      </c>
      <c r="G11" s="107" t="s">
        <v>68</v>
      </c>
      <c r="H11" s="108" t="s">
        <v>9</v>
      </c>
      <c r="I11" s="109">
        <f t="shared" si="1"/>
        <v>4</v>
      </c>
      <c r="J11" s="110" t="str">
        <f t="shared" si="2"/>
        <v/>
      </c>
      <c r="K11" s="111" t="str">
        <f t="shared" si="3"/>
        <v/>
      </c>
      <c r="L11" s="109">
        <f t="shared" si="4"/>
        <v>11</v>
      </c>
      <c r="M11" s="112">
        <f t="shared" si="5"/>
        <v>622</v>
      </c>
      <c r="N11" s="113">
        <v>4</v>
      </c>
      <c r="O11" s="114">
        <v>141</v>
      </c>
      <c r="P11" s="115">
        <f t="shared" si="6"/>
        <v>622</v>
      </c>
      <c r="Q11" s="116">
        <v>0</v>
      </c>
      <c r="R11" s="113">
        <v>0</v>
      </c>
      <c r="S11" s="117">
        <v>0</v>
      </c>
      <c r="T11" s="118">
        <f t="shared" si="7"/>
        <v>0</v>
      </c>
      <c r="U11" s="119"/>
      <c r="V11" s="120"/>
      <c r="W11" s="121"/>
      <c r="X11" s="122" t="str">
        <f t="shared" si="8"/>
        <v/>
      </c>
      <c r="Y11" s="122" t="str">
        <f t="shared" si="9"/>
        <v/>
      </c>
      <c r="Z11" s="116">
        <v>0</v>
      </c>
      <c r="AA11" s="113">
        <v>0</v>
      </c>
      <c r="AB11" s="117">
        <v>0</v>
      </c>
      <c r="AC11" s="118">
        <f t="shared" si="10"/>
        <v>0</v>
      </c>
      <c r="AD11" s="123"/>
      <c r="AE11" s="124"/>
      <c r="AF11" s="121"/>
      <c r="AG11" s="122" t="str">
        <f t="shared" si="11"/>
        <v/>
      </c>
      <c r="AH11" s="122" t="str">
        <f t="shared" si="12"/>
        <v/>
      </c>
      <c r="AI11" s="125" t="str">
        <f t="shared" si="13"/>
        <v/>
      </c>
      <c r="AJ11" s="126" t="str">
        <f t="shared" si="14"/>
        <v/>
      </c>
      <c r="AK11" s="114">
        <v>0</v>
      </c>
      <c r="AL11" s="115">
        <f t="shared" si="15"/>
        <v>622</v>
      </c>
      <c r="AM11" s="123"/>
      <c r="AN11" s="124"/>
      <c r="AO11" s="127"/>
      <c r="AP11" s="122" t="str">
        <f t="shared" si="16"/>
        <v/>
      </c>
      <c r="AQ11" s="123"/>
      <c r="AR11" s="124"/>
      <c r="AS11" s="127"/>
      <c r="AT11" s="125" t="str">
        <f t="shared" si="17"/>
        <v/>
      </c>
      <c r="AU11" s="126" t="str">
        <f t="shared" si="18"/>
        <v/>
      </c>
      <c r="AV11" s="128">
        <v>0</v>
      </c>
      <c r="AW11" s="129">
        <v>0</v>
      </c>
      <c r="AX11" s="127"/>
      <c r="AY11" s="122" t="str">
        <f t="shared" si="19"/>
        <v/>
      </c>
      <c r="AZ11" s="122" t="str">
        <f t="shared" si="20"/>
        <v/>
      </c>
      <c r="BA11" s="122" t="str">
        <f t="shared" si="21"/>
        <v/>
      </c>
      <c r="BB11" s="130">
        <v>0</v>
      </c>
      <c r="BC11" s="115">
        <f t="shared" si="22"/>
        <v>622</v>
      </c>
      <c r="BD11" s="131">
        <v>31</v>
      </c>
      <c r="BE11" s="132"/>
      <c r="BF11" s="133">
        <f t="shared" si="23"/>
        <v>31</v>
      </c>
      <c r="BG11" s="131">
        <v>26</v>
      </c>
      <c r="BH11" s="132"/>
      <c r="BI11" s="133">
        <f t="shared" si="24"/>
        <v>26</v>
      </c>
      <c r="BJ11" s="131">
        <v>11</v>
      </c>
      <c r="BK11" s="132"/>
      <c r="BL11" s="133">
        <f t="shared" si="25"/>
        <v>11</v>
      </c>
      <c r="BM11" s="131">
        <v>21</v>
      </c>
      <c r="BN11" s="132"/>
      <c r="BO11" s="133">
        <f t="shared" si="26"/>
        <v>21</v>
      </c>
      <c r="BP11" s="104">
        <f t="shared" si="27"/>
        <v>89</v>
      </c>
      <c r="BQ11" s="129">
        <f t="shared" si="29"/>
        <v>11</v>
      </c>
      <c r="BR11" s="114">
        <v>120</v>
      </c>
      <c r="BS11" s="115">
        <f t="shared" si="28"/>
        <v>622</v>
      </c>
      <c r="BT11" s="142">
        <f>C1:C26</f>
        <v>622</v>
      </c>
    </row>
    <row r="12" spans="1:72" ht="24.95" customHeight="1" x14ac:dyDescent="0.2">
      <c r="A12" s="104">
        <f t="shared" si="30"/>
        <v>8</v>
      </c>
      <c r="B12" s="105">
        <f t="shared" si="0"/>
        <v>246</v>
      </c>
      <c r="C12" s="106">
        <v>628</v>
      </c>
      <c r="D12" s="107" t="s">
        <v>133</v>
      </c>
      <c r="E12" s="107" t="s">
        <v>222</v>
      </c>
      <c r="F12" s="107" t="s">
        <v>111</v>
      </c>
      <c r="G12" s="107" t="s">
        <v>68</v>
      </c>
      <c r="H12" s="108" t="s">
        <v>9</v>
      </c>
      <c r="I12" s="109">
        <f t="shared" si="1"/>
        <v>10</v>
      </c>
      <c r="J12" s="110" t="str">
        <f t="shared" si="2"/>
        <v/>
      </c>
      <c r="K12" s="111" t="str">
        <f t="shared" si="3"/>
        <v/>
      </c>
      <c r="L12" s="109">
        <f t="shared" si="4"/>
        <v>13</v>
      </c>
      <c r="M12" s="112">
        <f t="shared" si="5"/>
        <v>628</v>
      </c>
      <c r="N12" s="113">
        <v>10</v>
      </c>
      <c r="O12" s="114">
        <v>123</v>
      </c>
      <c r="P12" s="115">
        <f t="shared" si="6"/>
        <v>628</v>
      </c>
      <c r="Q12" s="116">
        <v>0</v>
      </c>
      <c r="R12" s="113">
        <v>0</v>
      </c>
      <c r="S12" s="117">
        <v>0</v>
      </c>
      <c r="T12" s="118">
        <f t="shared" si="7"/>
        <v>0</v>
      </c>
      <c r="U12" s="119"/>
      <c r="V12" s="120"/>
      <c r="W12" s="121"/>
      <c r="X12" s="122" t="str">
        <f t="shared" si="8"/>
        <v/>
      </c>
      <c r="Y12" s="122" t="str">
        <f t="shared" si="9"/>
        <v/>
      </c>
      <c r="Z12" s="116">
        <v>0</v>
      </c>
      <c r="AA12" s="113">
        <v>0</v>
      </c>
      <c r="AB12" s="117">
        <v>0</v>
      </c>
      <c r="AC12" s="118">
        <f t="shared" si="10"/>
        <v>0</v>
      </c>
      <c r="AD12" s="123"/>
      <c r="AE12" s="124"/>
      <c r="AF12" s="121"/>
      <c r="AG12" s="122" t="str">
        <f t="shared" si="11"/>
        <v/>
      </c>
      <c r="AH12" s="122" t="str">
        <f t="shared" si="12"/>
        <v/>
      </c>
      <c r="AI12" s="125" t="str">
        <f t="shared" si="13"/>
        <v/>
      </c>
      <c r="AJ12" s="126" t="str">
        <f t="shared" si="14"/>
        <v/>
      </c>
      <c r="AK12" s="114">
        <v>0</v>
      </c>
      <c r="AL12" s="115">
        <f t="shared" si="15"/>
        <v>628</v>
      </c>
      <c r="AM12" s="123"/>
      <c r="AN12" s="124"/>
      <c r="AO12" s="127"/>
      <c r="AP12" s="122" t="str">
        <f t="shared" si="16"/>
        <v/>
      </c>
      <c r="AQ12" s="123"/>
      <c r="AR12" s="124"/>
      <c r="AS12" s="127"/>
      <c r="AT12" s="125" t="str">
        <f t="shared" si="17"/>
        <v/>
      </c>
      <c r="AU12" s="126" t="str">
        <f t="shared" si="18"/>
        <v/>
      </c>
      <c r="AV12" s="128">
        <v>0</v>
      </c>
      <c r="AW12" s="129">
        <v>0</v>
      </c>
      <c r="AX12" s="127"/>
      <c r="AY12" s="122" t="str">
        <f t="shared" si="19"/>
        <v/>
      </c>
      <c r="AZ12" s="122" t="str">
        <f t="shared" si="20"/>
        <v/>
      </c>
      <c r="BA12" s="122" t="str">
        <f t="shared" si="21"/>
        <v/>
      </c>
      <c r="BB12" s="130">
        <v>0</v>
      </c>
      <c r="BC12" s="115">
        <f t="shared" si="22"/>
        <v>628</v>
      </c>
      <c r="BD12" s="131">
        <v>21</v>
      </c>
      <c r="BE12" s="132"/>
      <c r="BF12" s="133">
        <f t="shared" si="23"/>
        <v>21</v>
      </c>
      <c r="BG12" s="131">
        <v>26</v>
      </c>
      <c r="BH12" s="132"/>
      <c r="BI12" s="133">
        <f t="shared" si="24"/>
        <v>26</v>
      </c>
      <c r="BJ12" s="131">
        <v>13</v>
      </c>
      <c r="BK12" s="132"/>
      <c r="BL12" s="133">
        <f t="shared" si="25"/>
        <v>13</v>
      </c>
      <c r="BM12" s="131">
        <v>31</v>
      </c>
      <c r="BN12" s="132"/>
      <c r="BO12" s="133">
        <f t="shared" si="26"/>
        <v>31</v>
      </c>
      <c r="BP12" s="104">
        <f t="shared" si="27"/>
        <v>91</v>
      </c>
      <c r="BQ12" s="129">
        <f t="shared" si="29"/>
        <v>10</v>
      </c>
      <c r="BR12" s="114">
        <v>123</v>
      </c>
      <c r="BS12" s="115">
        <f t="shared" si="28"/>
        <v>628</v>
      </c>
      <c r="BT12" s="142">
        <f>C1:C26</f>
        <v>628</v>
      </c>
    </row>
    <row r="13" spans="1:72" ht="24.95" customHeight="1" x14ac:dyDescent="0.2">
      <c r="A13" s="104">
        <f t="shared" si="30"/>
        <v>9</v>
      </c>
      <c r="B13" s="105">
        <f t="shared" si="0"/>
        <v>245</v>
      </c>
      <c r="C13" s="139">
        <v>621</v>
      </c>
      <c r="D13" s="140" t="s">
        <v>223</v>
      </c>
      <c r="E13" s="140" t="s">
        <v>224</v>
      </c>
      <c r="F13" s="140" t="s">
        <v>191</v>
      </c>
      <c r="G13" s="140" t="s">
        <v>95</v>
      </c>
      <c r="H13" s="108" t="s">
        <v>9</v>
      </c>
      <c r="I13" s="109">
        <f t="shared" si="1"/>
        <v>13</v>
      </c>
      <c r="J13" s="110" t="str">
        <f t="shared" si="2"/>
        <v/>
      </c>
      <c r="K13" s="111" t="str">
        <f t="shared" si="3"/>
        <v/>
      </c>
      <c r="L13" s="109">
        <f t="shared" si="4"/>
        <v>31</v>
      </c>
      <c r="M13" s="112">
        <f t="shared" si="5"/>
        <v>621</v>
      </c>
      <c r="N13" s="113">
        <v>13</v>
      </c>
      <c r="O13" s="114">
        <v>116</v>
      </c>
      <c r="P13" s="115">
        <f t="shared" si="6"/>
        <v>621</v>
      </c>
      <c r="Q13" s="116">
        <v>0</v>
      </c>
      <c r="R13" s="113">
        <v>0</v>
      </c>
      <c r="S13" s="117">
        <v>0</v>
      </c>
      <c r="T13" s="118">
        <f t="shared" si="7"/>
        <v>0</v>
      </c>
      <c r="U13" s="119"/>
      <c r="V13" s="120"/>
      <c r="W13" s="121"/>
      <c r="X13" s="122" t="str">
        <f t="shared" si="8"/>
        <v/>
      </c>
      <c r="Y13" s="122" t="str">
        <f t="shared" si="9"/>
        <v/>
      </c>
      <c r="Z13" s="116">
        <v>0</v>
      </c>
      <c r="AA13" s="113">
        <v>0</v>
      </c>
      <c r="AB13" s="117">
        <v>0</v>
      </c>
      <c r="AC13" s="118">
        <f t="shared" si="10"/>
        <v>0</v>
      </c>
      <c r="AD13" s="123"/>
      <c r="AE13" s="124"/>
      <c r="AF13" s="121"/>
      <c r="AG13" s="122" t="str">
        <f t="shared" si="11"/>
        <v/>
      </c>
      <c r="AH13" s="122" t="str">
        <f t="shared" si="12"/>
        <v/>
      </c>
      <c r="AI13" s="125" t="str">
        <f t="shared" si="13"/>
        <v/>
      </c>
      <c r="AJ13" s="126" t="str">
        <f t="shared" si="14"/>
        <v/>
      </c>
      <c r="AK13" s="114">
        <v>0</v>
      </c>
      <c r="AL13" s="115">
        <f t="shared" si="15"/>
        <v>621</v>
      </c>
      <c r="AM13" s="123"/>
      <c r="AN13" s="124"/>
      <c r="AO13" s="127"/>
      <c r="AP13" s="122" t="str">
        <f t="shared" si="16"/>
        <v/>
      </c>
      <c r="AQ13" s="123"/>
      <c r="AR13" s="124"/>
      <c r="AS13" s="127"/>
      <c r="AT13" s="125" t="str">
        <f t="shared" si="17"/>
        <v/>
      </c>
      <c r="AU13" s="126" t="str">
        <f t="shared" si="18"/>
        <v/>
      </c>
      <c r="AV13" s="128">
        <v>0</v>
      </c>
      <c r="AW13" s="129">
        <v>0</v>
      </c>
      <c r="AX13" s="127"/>
      <c r="AY13" s="122" t="str">
        <f t="shared" si="19"/>
        <v/>
      </c>
      <c r="AZ13" s="122" t="str">
        <f t="shared" si="20"/>
        <v/>
      </c>
      <c r="BA13" s="122" t="str">
        <f t="shared" si="21"/>
        <v/>
      </c>
      <c r="BB13" s="130">
        <v>0</v>
      </c>
      <c r="BC13" s="115">
        <f t="shared" si="22"/>
        <v>621</v>
      </c>
      <c r="BD13" s="131">
        <v>19</v>
      </c>
      <c r="BE13" s="132"/>
      <c r="BF13" s="133">
        <f t="shared" si="23"/>
        <v>19</v>
      </c>
      <c r="BG13" s="131">
        <v>31</v>
      </c>
      <c r="BH13" s="132"/>
      <c r="BI13" s="133">
        <f t="shared" si="24"/>
        <v>31</v>
      </c>
      <c r="BJ13" s="131">
        <v>31</v>
      </c>
      <c r="BK13" s="132"/>
      <c r="BL13" s="133">
        <f t="shared" si="25"/>
        <v>31</v>
      </c>
      <c r="BM13" s="131">
        <v>21</v>
      </c>
      <c r="BN13" s="132"/>
      <c r="BO13" s="133">
        <f t="shared" si="26"/>
        <v>21</v>
      </c>
      <c r="BP13" s="104">
        <f t="shared" si="27"/>
        <v>102</v>
      </c>
      <c r="BQ13" s="129">
        <f t="shared" si="29"/>
        <v>8</v>
      </c>
      <c r="BR13" s="114">
        <v>129</v>
      </c>
      <c r="BS13" s="115">
        <f t="shared" si="28"/>
        <v>621</v>
      </c>
      <c r="BT13" s="142">
        <f>C1:C26</f>
        <v>621</v>
      </c>
    </row>
    <row r="14" spans="1:72" ht="24.95" customHeight="1" x14ac:dyDescent="0.2">
      <c r="A14" s="104">
        <f t="shared" si="30"/>
        <v>10</v>
      </c>
      <c r="B14" s="105">
        <f t="shared" si="0"/>
        <v>244</v>
      </c>
      <c r="C14" s="139">
        <v>651</v>
      </c>
      <c r="D14" s="140" t="s">
        <v>225</v>
      </c>
      <c r="E14" s="140" t="s">
        <v>226</v>
      </c>
      <c r="F14" s="140" t="s">
        <v>67</v>
      </c>
      <c r="G14" s="140" t="s">
        <v>95</v>
      </c>
      <c r="H14" s="108" t="s">
        <v>9</v>
      </c>
      <c r="I14" s="109">
        <f t="shared" si="1"/>
        <v>21</v>
      </c>
      <c r="J14" s="110" t="str">
        <f t="shared" si="2"/>
        <v/>
      </c>
      <c r="K14" s="111" t="str">
        <f t="shared" si="3"/>
        <v/>
      </c>
      <c r="L14" s="109">
        <f t="shared" si="4"/>
        <v>31</v>
      </c>
      <c r="M14" s="112">
        <f t="shared" si="5"/>
        <v>651</v>
      </c>
      <c r="N14" s="113">
        <v>21</v>
      </c>
      <c r="O14" s="114">
        <v>100</v>
      </c>
      <c r="P14" s="115">
        <f t="shared" si="6"/>
        <v>651</v>
      </c>
      <c r="Q14" s="116">
        <v>0</v>
      </c>
      <c r="R14" s="113">
        <v>0</v>
      </c>
      <c r="S14" s="117">
        <v>0</v>
      </c>
      <c r="T14" s="118">
        <f t="shared" si="7"/>
        <v>0</v>
      </c>
      <c r="U14" s="119"/>
      <c r="V14" s="120"/>
      <c r="W14" s="121"/>
      <c r="X14" s="122" t="str">
        <f t="shared" si="8"/>
        <v/>
      </c>
      <c r="Y14" s="122" t="str">
        <f t="shared" si="9"/>
        <v/>
      </c>
      <c r="Z14" s="116">
        <v>0</v>
      </c>
      <c r="AA14" s="113">
        <v>0</v>
      </c>
      <c r="AB14" s="117">
        <v>0</v>
      </c>
      <c r="AC14" s="118">
        <f t="shared" si="10"/>
        <v>0</v>
      </c>
      <c r="AD14" s="123"/>
      <c r="AE14" s="124"/>
      <c r="AF14" s="121"/>
      <c r="AG14" s="122" t="str">
        <f t="shared" si="11"/>
        <v/>
      </c>
      <c r="AH14" s="122" t="str">
        <f t="shared" si="12"/>
        <v/>
      </c>
      <c r="AI14" s="125" t="str">
        <f t="shared" si="13"/>
        <v/>
      </c>
      <c r="AJ14" s="126" t="str">
        <f t="shared" si="14"/>
        <v/>
      </c>
      <c r="AK14" s="114">
        <v>0</v>
      </c>
      <c r="AL14" s="115">
        <f t="shared" si="15"/>
        <v>651</v>
      </c>
      <c r="AM14" s="123"/>
      <c r="AN14" s="124"/>
      <c r="AO14" s="127"/>
      <c r="AP14" s="122" t="str">
        <f t="shared" si="16"/>
        <v/>
      </c>
      <c r="AQ14" s="123"/>
      <c r="AR14" s="124"/>
      <c r="AS14" s="127"/>
      <c r="AT14" s="125" t="str">
        <f t="shared" si="17"/>
        <v/>
      </c>
      <c r="AU14" s="126" t="str">
        <f t="shared" si="18"/>
        <v/>
      </c>
      <c r="AV14" s="128">
        <v>0</v>
      </c>
      <c r="AW14" s="129">
        <v>0</v>
      </c>
      <c r="AX14" s="127"/>
      <c r="AY14" s="122" t="str">
        <f t="shared" si="19"/>
        <v/>
      </c>
      <c r="AZ14" s="122" t="str">
        <f t="shared" si="20"/>
        <v/>
      </c>
      <c r="BA14" s="122" t="str">
        <f t="shared" si="21"/>
        <v/>
      </c>
      <c r="BB14" s="130">
        <v>0</v>
      </c>
      <c r="BC14" s="115">
        <f t="shared" si="22"/>
        <v>651</v>
      </c>
      <c r="BD14" s="131">
        <v>19</v>
      </c>
      <c r="BE14" s="132"/>
      <c r="BF14" s="133">
        <f t="shared" si="23"/>
        <v>19</v>
      </c>
      <c r="BG14" s="131">
        <v>31</v>
      </c>
      <c r="BH14" s="132"/>
      <c r="BI14" s="133">
        <f t="shared" si="24"/>
        <v>31</v>
      </c>
      <c r="BJ14" s="131">
        <v>31</v>
      </c>
      <c r="BK14" s="132"/>
      <c r="BL14" s="133">
        <f t="shared" si="25"/>
        <v>31</v>
      </c>
      <c r="BM14" s="131">
        <v>31</v>
      </c>
      <c r="BN14" s="132"/>
      <c r="BO14" s="133">
        <f t="shared" si="26"/>
        <v>31</v>
      </c>
      <c r="BP14" s="104">
        <f t="shared" si="27"/>
        <v>112</v>
      </c>
      <c r="BQ14" s="129">
        <f t="shared" si="29"/>
        <v>3</v>
      </c>
      <c r="BR14" s="114">
        <v>144</v>
      </c>
      <c r="BS14" s="115">
        <f t="shared" si="28"/>
        <v>651</v>
      </c>
      <c r="BT14" s="136">
        <f>C1:C26</f>
        <v>651</v>
      </c>
    </row>
    <row r="15" spans="1:72" ht="24.95" customHeight="1" x14ac:dyDescent="0.2">
      <c r="A15" s="104">
        <f t="shared" si="30"/>
        <v>11</v>
      </c>
      <c r="B15" s="105">
        <f t="shared" si="0"/>
        <v>241</v>
      </c>
      <c r="C15" s="139">
        <v>656</v>
      </c>
      <c r="D15" s="140" t="s">
        <v>131</v>
      </c>
      <c r="E15" s="140" t="s">
        <v>227</v>
      </c>
      <c r="F15" s="140" t="s">
        <v>123</v>
      </c>
      <c r="G15" s="140" t="s">
        <v>95</v>
      </c>
      <c r="H15" s="108" t="s">
        <v>9</v>
      </c>
      <c r="I15" s="109">
        <f t="shared" si="1"/>
        <v>15</v>
      </c>
      <c r="J15" s="110" t="str">
        <f t="shared" si="2"/>
        <v/>
      </c>
      <c r="K15" s="111" t="str">
        <f t="shared" si="3"/>
        <v/>
      </c>
      <c r="L15" s="109">
        <f t="shared" si="4"/>
        <v>31</v>
      </c>
      <c r="M15" s="112">
        <f t="shared" si="5"/>
        <v>656</v>
      </c>
      <c r="N15" s="113">
        <v>15</v>
      </c>
      <c r="O15" s="114">
        <v>112</v>
      </c>
      <c r="P15" s="115">
        <f t="shared" si="6"/>
        <v>656</v>
      </c>
      <c r="Q15" s="116">
        <v>0</v>
      </c>
      <c r="R15" s="113">
        <v>0</v>
      </c>
      <c r="S15" s="117">
        <v>0</v>
      </c>
      <c r="T15" s="118">
        <f t="shared" si="7"/>
        <v>0</v>
      </c>
      <c r="U15" s="119"/>
      <c r="V15" s="120"/>
      <c r="W15" s="121"/>
      <c r="X15" s="122" t="str">
        <f t="shared" si="8"/>
        <v/>
      </c>
      <c r="Y15" s="122" t="str">
        <f t="shared" si="9"/>
        <v/>
      </c>
      <c r="Z15" s="116">
        <v>0</v>
      </c>
      <c r="AA15" s="113">
        <v>0</v>
      </c>
      <c r="AB15" s="117">
        <v>0</v>
      </c>
      <c r="AC15" s="118">
        <f t="shared" si="10"/>
        <v>0</v>
      </c>
      <c r="AD15" s="123"/>
      <c r="AE15" s="124"/>
      <c r="AF15" s="121"/>
      <c r="AG15" s="122" t="str">
        <f t="shared" si="11"/>
        <v/>
      </c>
      <c r="AH15" s="122" t="str">
        <f t="shared" si="12"/>
        <v/>
      </c>
      <c r="AI15" s="125" t="str">
        <f t="shared" si="13"/>
        <v/>
      </c>
      <c r="AJ15" s="126" t="str">
        <f t="shared" si="14"/>
        <v/>
      </c>
      <c r="AK15" s="114">
        <v>0</v>
      </c>
      <c r="AL15" s="115">
        <f t="shared" si="15"/>
        <v>656</v>
      </c>
      <c r="AM15" s="123"/>
      <c r="AN15" s="124"/>
      <c r="AO15" s="127"/>
      <c r="AP15" s="122" t="str">
        <f t="shared" si="16"/>
        <v/>
      </c>
      <c r="AQ15" s="123"/>
      <c r="AR15" s="124"/>
      <c r="AS15" s="127"/>
      <c r="AT15" s="125" t="str">
        <f t="shared" si="17"/>
        <v/>
      </c>
      <c r="AU15" s="126" t="str">
        <f t="shared" si="18"/>
        <v/>
      </c>
      <c r="AV15" s="128">
        <v>0</v>
      </c>
      <c r="AW15" s="129">
        <v>0</v>
      </c>
      <c r="AX15" s="127"/>
      <c r="AY15" s="122" t="str">
        <f t="shared" si="19"/>
        <v/>
      </c>
      <c r="AZ15" s="122" t="str">
        <f t="shared" si="20"/>
        <v/>
      </c>
      <c r="BA15" s="122" t="str">
        <f t="shared" si="21"/>
        <v/>
      </c>
      <c r="BB15" s="130">
        <v>0</v>
      </c>
      <c r="BC15" s="115">
        <f t="shared" si="22"/>
        <v>656</v>
      </c>
      <c r="BD15" s="131">
        <v>19</v>
      </c>
      <c r="BE15" s="132"/>
      <c r="BF15" s="133">
        <f t="shared" si="23"/>
        <v>19</v>
      </c>
      <c r="BG15" s="131">
        <v>31</v>
      </c>
      <c r="BH15" s="132"/>
      <c r="BI15" s="133">
        <f t="shared" si="24"/>
        <v>31</v>
      </c>
      <c r="BJ15" s="131">
        <v>31</v>
      </c>
      <c r="BK15" s="132"/>
      <c r="BL15" s="133">
        <f t="shared" si="25"/>
        <v>31</v>
      </c>
      <c r="BM15" s="131">
        <v>21</v>
      </c>
      <c r="BN15" s="132"/>
      <c r="BO15" s="133">
        <f t="shared" si="26"/>
        <v>21</v>
      </c>
      <c r="BP15" s="104">
        <f t="shared" si="27"/>
        <v>102</v>
      </c>
      <c r="BQ15" s="129">
        <f t="shared" si="29"/>
        <v>8</v>
      </c>
      <c r="BR15" s="114">
        <v>129</v>
      </c>
      <c r="BS15" s="115">
        <f t="shared" si="28"/>
        <v>656</v>
      </c>
      <c r="BT15" s="137">
        <f>C1:C26</f>
        <v>656</v>
      </c>
    </row>
    <row r="16" spans="1:72" ht="24.95" customHeight="1" x14ac:dyDescent="0.2">
      <c r="A16" s="104">
        <f t="shared" si="30"/>
        <v>12</v>
      </c>
      <c r="B16" s="105">
        <f t="shared" si="0"/>
        <v>240</v>
      </c>
      <c r="C16" s="106">
        <v>659</v>
      </c>
      <c r="D16" s="107" t="s">
        <v>228</v>
      </c>
      <c r="E16" s="107" t="s">
        <v>97</v>
      </c>
      <c r="F16" s="107" t="s">
        <v>94</v>
      </c>
      <c r="G16" s="107" t="s">
        <v>68</v>
      </c>
      <c r="H16" s="108" t="s">
        <v>9</v>
      </c>
      <c r="I16" s="109">
        <f t="shared" si="1"/>
        <v>9</v>
      </c>
      <c r="J16" s="110" t="str">
        <f t="shared" si="2"/>
        <v/>
      </c>
      <c r="K16" s="111" t="str">
        <f t="shared" si="3"/>
        <v/>
      </c>
      <c r="L16" s="109">
        <f t="shared" si="4"/>
        <v>13</v>
      </c>
      <c r="M16" s="112">
        <f t="shared" si="5"/>
        <v>659</v>
      </c>
      <c r="N16" s="113">
        <v>9</v>
      </c>
      <c r="O16" s="114">
        <v>126</v>
      </c>
      <c r="P16" s="115">
        <f t="shared" si="6"/>
        <v>659</v>
      </c>
      <c r="Q16" s="116">
        <v>0</v>
      </c>
      <c r="R16" s="113">
        <v>0</v>
      </c>
      <c r="S16" s="117">
        <v>0</v>
      </c>
      <c r="T16" s="118">
        <f t="shared" si="7"/>
        <v>0</v>
      </c>
      <c r="U16" s="119"/>
      <c r="V16" s="120"/>
      <c r="W16" s="121"/>
      <c r="X16" s="122" t="str">
        <f t="shared" si="8"/>
        <v/>
      </c>
      <c r="Y16" s="122" t="str">
        <f t="shared" si="9"/>
        <v/>
      </c>
      <c r="Z16" s="116">
        <v>0</v>
      </c>
      <c r="AA16" s="113">
        <v>0</v>
      </c>
      <c r="AB16" s="117">
        <v>0</v>
      </c>
      <c r="AC16" s="118">
        <f t="shared" si="10"/>
        <v>0</v>
      </c>
      <c r="AD16" s="123"/>
      <c r="AE16" s="124"/>
      <c r="AF16" s="121"/>
      <c r="AG16" s="122" t="str">
        <f t="shared" si="11"/>
        <v/>
      </c>
      <c r="AH16" s="122" t="str">
        <f t="shared" si="12"/>
        <v/>
      </c>
      <c r="AI16" s="125" t="str">
        <f t="shared" si="13"/>
        <v/>
      </c>
      <c r="AJ16" s="126" t="str">
        <f t="shared" si="14"/>
        <v/>
      </c>
      <c r="AK16" s="114">
        <v>0</v>
      </c>
      <c r="AL16" s="115">
        <f t="shared" si="15"/>
        <v>659</v>
      </c>
      <c r="AM16" s="123"/>
      <c r="AN16" s="124"/>
      <c r="AO16" s="127"/>
      <c r="AP16" s="122" t="str">
        <f t="shared" si="16"/>
        <v/>
      </c>
      <c r="AQ16" s="123"/>
      <c r="AR16" s="124"/>
      <c r="AS16" s="127"/>
      <c r="AT16" s="125" t="str">
        <f t="shared" si="17"/>
        <v/>
      </c>
      <c r="AU16" s="126" t="str">
        <f t="shared" si="18"/>
        <v/>
      </c>
      <c r="AV16" s="128">
        <v>0</v>
      </c>
      <c r="AW16" s="129">
        <v>0</v>
      </c>
      <c r="AX16" s="127"/>
      <c r="AY16" s="122" t="str">
        <f t="shared" si="19"/>
        <v/>
      </c>
      <c r="AZ16" s="122" t="str">
        <f t="shared" si="20"/>
        <v/>
      </c>
      <c r="BA16" s="122" t="str">
        <f t="shared" si="21"/>
        <v/>
      </c>
      <c r="BB16" s="130">
        <v>0</v>
      </c>
      <c r="BC16" s="115">
        <f t="shared" si="22"/>
        <v>659</v>
      </c>
      <c r="BD16" s="131">
        <v>18</v>
      </c>
      <c r="BE16" s="132"/>
      <c r="BF16" s="133">
        <f t="shared" si="23"/>
        <v>18</v>
      </c>
      <c r="BG16" s="131">
        <v>10</v>
      </c>
      <c r="BH16" s="132"/>
      <c r="BI16" s="133">
        <f t="shared" si="24"/>
        <v>10</v>
      </c>
      <c r="BJ16" s="131">
        <v>13</v>
      </c>
      <c r="BK16" s="132"/>
      <c r="BL16" s="133">
        <f t="shared" si="25"/>
        <v>13</v>
      </c>
      <c r="BM16" s="131">
        <v>11</v>
      </c>
      <c r="BN16" s="132"/>
      <c r="BO16" s="133">
        <f t="shared" si="26"/>
        <v>11</v>
      </c>
      <c r="BP16" s="104">
        <f t="shared" si="27"/>
        <v>52</v>
      </c>
      <c r="BQ16" s="129">
        <f t="shared" si="29"/>
        <v>14</v>
      </c>
      <c r="BR16" s="114">
        <v>114</v>
      </c>
      <c r="BS16" s="115">
        <f t="shared" si="28"/>
        <v>659</v>
      </c>
      <c r="BT16" s="134">
        <f>C1:C26</f>
        <v>659</v>
      </c>
    </row>
    <row r="17" spans="1:72" ht="24.95" customHeight="1" x14ac:dyDescent="0.2">
      <c r="A17" s="104">
        <f t="shared" si="30"/>
        <v>13</v>
      </c>
      <c r="B17" s="105">
        <f t="shared" si="0"/>
        <v>237</v>
      </c>
      <c r="C17" s="106">
        <v>668</v>
      </c>
      <c r="D17" s="107" t="s">
        <v>124</v>
      </c>
      <c r="E17" s="107" t="s">
        <v>229</v>
      </c>
      <c r="F17" s="107" t="s">
        <v>101</v>
      </c>
      <c r="G17" s="107" t="s">
        <v>68</v>
      </c>
      <c r="H17" s="108" t="s">
        <v>9</v>
      </c>
      <c r="I17" s="109">
        <f t="shared" si="1"/>
        <v>8</v>
      </c>
      <c r="J17" s="110" t="str">
        <f t="shared" si="2"/>
        <v/>
      </c>
      <c r="K17" s="111" t="str">
        <f t="shared" si="3"/>
        <v/>
      </c>
      <c r="L17" s="109">
        <f t="shared" si="4"/>
        <v>6</v>
      </c>
      <c r="M17" s="112">
        <f t="shared" si="5"/>
        <v>668</v>
      </c>
      <c r="N17" s="113">
        <v>8</v>
      </c>
      <c r="O17" s="114">
        <v>129</v>
      </c>
      <c r="P17" s="115">
        <f t="shared" si="6"/>
        <v>668</v>
      </c>
      <c r="Q17" s="116">
        <v>0</v>
      </c>
      <c r="R17" s="113">
        <v>0</v>
      </c>
      <c r="S17" s="117">
        <v>0</v>
      </c>
      <c r="T17" s="118">
        <f t="shared" si="7"/>
        <v>0</v>
      </c>
      <c r="U17" s="119"/>
      <c r="V17" s="120"/>
      <c r="W17" s="121"/>
      <c r="X17" s="122" t="str">
        <f t="shared" si="8"/>
        <v/>
      </c>
      <c r="Y17" s="122" t="str">
        <f t="shared" si="9"/>
        <v/>
      </c>
      <c r="Z17" s="116">
        <v>0</v>
      </c>
      <c r="AA17" s="113">
        <v>0</v>
      </c>
      <c r="AB17" s="117">
        <v>0</v>
      </c>
      <c r="AC17" s="118">
        <f t="shared" si="10"/>
        <v>0</v>
      </c>
      <c r="AD17" s="123"/>
      <c r="AE17" s="124"/>
      <c r="AF17" s="121"/>
      <c r="AG17" s="122" t="str">
        <f t="shared" si="11"/>
        <v/>
      </c>
      <c r="AH17" s="122" t="str">
        <f t="shared" si="12"/>
        <v/>
      </c>
      <c r="AI17" s="125" t="str">
        <f t="shared" si="13"/>
        <v/>
      </c>
      <c r="AJ17" s="126" t="str">
        <f t="shared" si="14"/>
        <v/>
      </c>
      <c r="AK17" s="114">
        <v>0</v>
      </c>
      <c r="AL17" s="115">
        <f t="shared" si="15"/>
        <v>668</v>
      </c>
      <c r="AM17" s="123"/>
      <c r="AN17" s="124"/>
      <c r="AO17" s="127"/>
      <c r="AP17" s="122" t="str">
        <f t="shared" si="16"/>
        <v/>
      </c>
      <c r="AQ17" s="123"/>
      <c r="AR17" s="124"/>
      <c r="AS17" s="127"/>
      <c r="AT17" s="125" t="str">
        <f t="shared" si="17"/>
        <v/>
      </c>
      <c r="AU17" s="126" t="str">
        <f t="shared" si="18"/>
        <v/>
      </c>
      <c r="AV17" s="128">
        <v>0</v>
      </c>
      <c r="AW17" s="129">
        <v>0</v>
      </c>
      <c r="AX17" s="127"/>
      <c r="AY17" s="122" t="str">
        <f t="shared" si="19"/>
        <v/>
      </c>
      <c r="AZ17" s="122" t="str">
        <f t="shared" si="20"/>
        <v/>
      </c>
      <c r="BA17" s="122" t="str">
        <f t="shared" si="21"/>
        <v/>
      </c>
      <c r="BB17" s="130">
        <v>0</v>
      </c>
      <c r="BC17" s="115">
        <f t="shared" si="22"/>
        <v>668</v>
      </c>
      <c r="BD17" s="131">
        <v>13</v>
      </c>
      <c r="BE17" s="132"/>
      <c r="BF17" s="133">
        <f t="shared" si="23"/>
        <v>13</v>
      </c>
      <c r="BG17" s="131">
        <v>8</v>
      </c>
      <c r="BH17" s="132"/>
      <c r="BI17" s="133">
        <f t="shared" si="24"/>
        <v>8</v>
      </c>
      <c r="BJ17" s="131">
        <v>6</v>
      </c>
      <c r="BK17" s="132"/>
      <c r="BL17" s="133">
        <f t="shared" si="25"/>
        <v>6</v>
      </c>
      <c r="BM17" s="131">
        <v>11</v>
      </c>
      <c r="BN17" s="132"/>
      <c r="BO17" s="133">
        <f t="shared" si="26"/>
        <v>11</v>
      </c>
      <c r="BP17" s="104">
        <f t="shared" si="27"/>
        <v>38</v>
      </c>
      <c r="BQ17" s="129">
        <f t="shared" si="29"/>
        <v>17</v>
      </c>
      <c r="BR17" s="114">
        <v>108</v>
      </c>
      <c r="BS17" s="115">
        <f t="shared" si="28"/>
        <v>668</v>
      </c>
      <c r="BT17" s="137">
        <f>C1:C26</f>
        <v>668</v>
      </c>
    </row>
    <row r="18" spans="1:72" ht="24.95" customHeight="1" x14ac:dyDescent="0.2">
      <c r="A18" s="104">
        <f t="shared" si="30"/>
        <v>14</v>
      </c>
      <c r="B18" s="105">
        <f t="shared" si="0"/>
        <v>226</v>
      </c>
      <c r="C18" s="106">
        <v>669</v>
      </c>
      <c r="D18" s="107" t="s">
        <v>230</v>
      </c>
      <c r="E18" s="107" t="s">
        <v>231</v>
      </c>
      <c r="F18" s="107" t="s">
        <v>149</v>
      </c>
      <c r="G18" s="107" t="s">
        <v>68</v>
      </c>
      <c r="H18" s="108" t="s">
        <v>9</v>
      </c>
      <c r="I18" s="109">
        <f t="shared" si="1"/>
        <v>14</v>
      </c>
      <c r="J18" s="110" t="str">
        <f t="shared" si="2"/>
        <v/>
      </c>
      <c r="K18" s="111" t="str">
        <f t="shared" si="3"/>
        <v/>
      </c>
      <c r="L18" s="109">
        <f t="shared" si="4"/>
        <v>16</v>
      </c>
      <c r="M18" s="112">
        <f t="shared" si="5"/>
        <v>669</v>
      </c>
      <c r="N18" s="113">
        <v>14</v>
      </c>
      <c r="O18" s="114">
        <v>114</v>
      </c>
      <c r="P18" s="115">
        <f t="shared" si="6"/>
        <v>669</v>
      </c>
      <c r="Q18" s="116">
        <v>0</v>
      </c>
      <c r="R18" s="113">
        <v>0</v>
      </c>
      <c r="S18" s="117">
        <v>0</v>
      </c>
      <c r="T18" s="118">
        <f t="shared" si="7"/>
        <v>0</v>
      </c>
      <c r="U18" s="119"/>
      <c r="V18" s="120"/>
      <c r="W18" s="121"/>
      <c r="X18" s="122" t="str">
        <f t="shared" si="8"/>
        <v/>
      </c>
      <c r="Y18" s="122" t="str">
        <f t="shared" si="9"/>
        <v/>
      </c>
      <c r="Z18" s="116">
        <v>0</v>
      </c>
      <c r="AA18" s="113">
        <v>0</v>
      </c>
      <c r="AB18" s="117">
        <v>0</v>
      </c>
      <c r="AC18" s="118">
        <f t="shared" si="10"/>
        <v>0</v>
      </c>
      <c r="AD18" s="123"/>
      <c r="AE18" s="124"/>
      <c r="AF18" s="121"/>
      <c r="AG18" s="122" t="str">
        <f t="shared" si="11"/>
        <v/>
      </c>
      <c r="AH18" s="122" t="str">
        <f t="shared" si="12"/>
        <v/>
      </c>
      <c r="AI18" s="125" t="str">
        <f t="shared" si="13"/>
        <v/>
      </c>
      <c r="AJ18" s="126" t="str">
        <f t="shared" si="14"/>
        <v/>
      </c>
      <c r="AK18" s="114">
        <v>0</v>
      </c>
      <c r="AL18" s="115">
        <f t="shared" si="15"/>
        <v>669</v>
      </c>
      <c r="AM18" s="123"/>
      <c r="AN18" s="124"/>
      <c r="AO18" s="127"/>
      <c r="AP18" s="122" t="str">
        <f t="shared" si="16"/>
        <v/>
      </c>
      <c r="AQ18" s="123"/>
      <c r="AR18" s="124"/>
      <c r="AS18" s="127"/>
      <c r="AT18" s="125" t="str">
        <f t="shared" si="17"/>
        <v/>
      </c>
      <c r="AU18" s="126" t="str">
        <f t="shared" si="18"/>
        <v/>
      </c>
      <c r="AV18" s="128">
        <v>0</v>
      </c>
      <c r="AW18" s="129">
        <v>0</v>
      </c>
      <c r="AX18" s="127"/>
      <c r="AY18" s="122" t="str">
        <f t="shared" si="19"/>
        <v/>
      </c>
      <c r="AZ18" s="122" t="str">
        <f t="shared" si="20"/>
        <v/>
      </c>
      <c r="BA18" s="122" t="str">
        <f t="shared" si="21"/>
        <v/>
      </c>
      <c r="BB18" s="130">
        <v>0</v>
      </c>
      <c r="BC18" s="115">
        <f t="shared" si="22"/>
        <v>669</v>
      </c>
      <c r="BD18" s="131">
        <v>8</v>
      </c>
      <c r="BE18" s="132"/>
      <c r="BF18" s="133">
        <f t="shared" si="23"/>
        <v>8</v>
      </c>
      <c r="BG18" s="131">
        <v>18</v>
      </c>
      <c r="BH18" s="132"/>
      <c r="BI18" s="133">
        <f t="shared" si="24"/>
        <v>18</v>
      </c>
      <c r="BJ18" s="131">
        <v>16</v>
      </c>
      <c r="BK18" s="132"/>
      <c r="BL18" s="133">
        <f t="shared" si="25"/>
        <v>16</v>
      </c>
      <c r="BM18" s="131">
        <v>3</v>
      </c>
      <c r="BN18" s="132"/>
      <c r="BO18" s="133">
        <f t="shared" si="26"/>
        <v>3</v>
      </c>
      <c r="BP18" s="104">
        <f t="shared" si="27"/>
        <v>45</v>
      </c>
      <c r="BQ18" s="129">
        <f t="shared" si="29"/>
        <v>15</v>
      </c>
      <c r="BR18" s="114">
        <v>112</v>
      </c>
      <c r="BS18" s="115">
        <f t="shared" si="28"/>
        <v>669</v>
      </c>
      <c r="BT18" s="134">
        <f>C1:C26</f>
        <v>669</v>
      </c>
    </row>
    <row r="19" spans="1:72" ht="24.95" customHeight="1" x14ac:dyDescent="0.2">
      <c r="A19" s="104">
        <v>15</v>
      </c>
      <c r="B19" s="105">
        <f t="shared" si="0"/>
        <v>226</v>
      </c>
      <c r="C19" s="106">
        <v>660</v>
      </c>
      <c r="D19" s="107" t="s">
        <v>232</v>
      </c>
      <c r="E19" s="107" t="s">
        <v>151</v>
      </c>
      <c r="F19" s="107" t="s">
        <v>149</v>
      </c>
      <c r="G19" s="107" t="s">
        <v>68</v>
      </c>
      <c r="H19" s="108" t="s">
        <v>9</v>
      </c>
      <c r="I19" s="109">
        <f t="shared" si="1"/>
        <v>17</v>
      </c>
      <c r="J19" s="110" t="str">
        <f t="shared" si="2"/>
        <v/>
      </c>
      <c r="K19" s="111" t="str">
        <f t="shared" si="3"/>
        <v/>
      </c>
      <c r="L19" s="109">
        <f t="shared" si="4"/>
        <v>16</v>
      </c>
      <c r="M19" s="112">
        <f t="shared" si="5"/>
        <v>660</v>
      </c>
      <c r="N19" s="113">
        <v>17</v>
      </c>
      <c r="O19" s="114">
        <v>108</v>
      </c>
      <c r="P19" s="115">
        <f t="shared" si="6"/>
        <v>660</v>
      </c>
      <c r="Q19" s="116">
        <v>0</v>
      </c>
      <c r="R19" s="113">
        <v>0</v>
      </c>
      <c r="S19" s="117">
        <v>0</v>
      </c>
      <c r="T19" s="118">
        <f t="shared" si="7"/>
        <v>0</v>
      </c>
      <c r="U19" s="119"/>
      <c r="V19" s="120"/>
      <c r="W19" s="121"/>
      <c r="X19" s="122" t="str">
        <f t="shared" si="8"/>
        <v/>
      </c>
      <c r="Y19" s="122" t="str">
        <f t="shared" si="9"/>
        <v/>
      </c>
      <c r="Z19" s="116">
        <v>0</v>
      </c>
      <c r="AA19" s="113">
        <v>0</v>
      </c>
      <c r="AB19" s="117">
        <v>0</v>
      </c>
      <c r="AC19" s="118">
        <f t="shared" si="10"/>
        <v>0</v>
      </c>
      <c r="AD19" s="123"/>
      <c r="AE19" s="124"/>
      <c r="AF19" s="121"/>
      <c r="AG19" s="122" t="str">
        <f t="shared" si="11"/>
        <v/>
      </c>
      <c r="AH19" s="122" t="str">
        <f t="shared" si="12"/>
        <v/>
      </c>
      <c r="AI19" s="125" t="str">
        <f t="shared" si="13"/>
        <v/>
      </c>
      <c r="AJ19" s="126" t="str">
        <f t="shared" si="14"/>
        <v/>
      </c>
      <c r="AK19" s="114">
        <v>0</v>
      </c>
      <c r="AL19" s="115">
        <f t="shared" si="15"/>
        <v>660</v>
      </c>
      <c r="AM19" s="123"/>
      <c r="AN19" s="124"/>
      <c r="AO19" s="127"/>
      <c r="AP19" s="122" t="str">
        <f t="shared" si="16"/>
        <v/>
      </c>
      <c r="AQ19" s="123"/>
      <c r="AR19" s="124"/>
      <c r="AS19" s="127"/>
      <c r="AT19" s="125" t="str">
        <f t="shared" si="17"/>
        <v/>
      </c>
      <c r="AU19" s="126" t="str">
        <f t="shared" si="18"/>
        <v/>
      </c>
      <c r="AV19" s="128">
        <v>0</v>
      </c>
      <c r="AW19" s="129">
        <v>0</v>
      </c>
      <c r="AX19" s="127"/>
      <c r="AY19" s="122" t="str">
        <f t="shared" si="19"/>
        <v/>
      </c>
      <c r="AZ19" s="122" t="str">
        <f t="shared" si="20"/>
        <v/>
      </c>
      <c r="BA19" s="122" t="str">
        <f t="shared" si="21"/>
        <v/>
      </c>
      <c r="BB19" s="130">
        <v>0</v>
      </c>
      <c r="BC19" s="115">
        <f t="shared" si="22"/>
        <v>660</v>
      </c>
      <c r="BD19" s="131">
        <v>21</v>
      </c>
      <c r="BE19" s="132"/>
      <c r="BF19" s="133">
        <f t="shared" si="23"/>
        <v>21</v>
      </c>
      <c r="BG19" s="131">
        <v>31</v>
      </c>
      <c r="BH19" s="132"/>
      <c r="BI19" s="133">
        <f t="shared" si="24"/>
        <v>31</v>
      </c>
      <c r="BJ19" s="131">
        <v>16</v>
      </c>
      <c r="BK19" s="132"/>
      <c r="BL19" s="133">
        <f t="shared" si="25"/>
        <v>16</v>
      </c>
      <c r="BM19" s="131">
        <v>16</v>
      </c>
      <c r="BN19" s="132"/>
      <c r="BO19" s="133">
        <f t="shared" si="26"/>
        <v>16</v>
      </c>
      <c r="BP19" s="104">
        <f t="shared" si="27"/>
        <v>84</v>
      </c>
      <c r="BQ19" s="129">
        <f t="shared" si="29"/>
        <v>12</v>
      </c>
      <c r="BR19" s="114">
        <v>118</v>
      </c>
      <c r="BS19" s="115">
        <f t="shared" si="28"/>
        <v>660</v>
      </c>
      <c r="BT19" s="135">
        <f>C1:C26</f>
        <v>660</v>
      </c>
    </row>
    <row r="20" spans="1:72" ht="24.95" customHeight="1" x14ac:dyDescent="0.2">
      <c r="A20" s="104">
        <f>IF(C20,RANK(B20,$B$5:$B$26),"")</f>
        <v>16</v>
      </c>
      <c r="B20" s="105">
        <f t="shared" si="0"/>
        <v>224</v>
      </c>
      <c r="C20" s="106">
        <v>630</v>
      </c>
      <c r="D20" s="107" t="s">
        <v>233</v>
      </c>
      <c r="E20" s="107" t="s">
        <v>234</v>
      </c>
      <c r="F20" s="107" t="s">
        <v>142</v>
      </c>
      <c r="G20" s="107" t="s">
        <v>68</v>
      </c>
      <c r="H20" s="108" t="s">
        <v>9</v>
      </c>
      <c r="I20" s="109">
        <f t="shared" si="1"/>
        <v>12</v>
      </c>
      <c r="J20" s="110" t="str">
        <f t="shared" si="2"/>
        <v/>
      </c>
      <c r="K20" s="111" t="str">
        <f t="shared" si="3"/>
        <v/>
      </c>
      <c r="L20" s="109">
        <f t="shared" si="4"/>
        <v>8</v>
      </c>
      <c r="M20" s="112">
        <f t="shared" si="5"/>
        <v>630</v>
      </c>
      <c r="N20" s="113">
        <v>12</v>
      </c>
      <c r="O20" s="114">
        <v>118</v>
      </c>
      <c r="P20" s="115">
        <f t="shared" si="6"/>
        <v>630</v>
      </c>
      <c r="Q20" s="116">
        <v>0</v>
      </c>
      <c r="R20" s="113">
        <v>0</v>
      </c>
      <c r="S20" s="117">
        <v>0</v>
      </c>
      <c r="T20" s="118">
        <f t="shared" si="7"/>
        <v>0</v>
      </c>
      <c r="U20" s="119"/>
      <c r="V20" s="120"/>
      <c r="W20" s="121"/>
      <c r="X20" s="122" t="str">
        <f t="shared" si="8"/>
        <v/>
      </c>
      <c r="Y20" s="122" t="str">
        <f t="shared" si="9"/>
        <v/>
      </c>
      <c r="Z20" s="116">
        <v>0</v>
      </c>
      <c r="AA20" s="113">
        <v>0</v>
      </c>
      <c r="AB20" s="117">
        <v>0</v>
      </c>
      <c r="AC20" s="118">
        <f t="shared" si="10"/>
        <v>0</v>
      </c>
      <c r="AD20" s="123"/>
      <c r="AE20" s="124"/>
      <c r="AF20" s="121"/>
      <c r="AG20" s="122" t="str">
        <f t="shared" si="11"/>
        <v/>
      </c>
      <c r="AH20" s="122" t="str">
        <f t="shared" si="12"/>
        <v/>
      </c>
      <c r="AI20" s="125" t="str">
        <f t="shared" si="13"/>
        <v/>
      </c>
      <c r="AJ20" s="126" t="str">
        <f t="shared" si="14"/>
        <v/>
      </c>
      <c r="AK20" s="114">
        <v>0</v>
      </c>
      <c r="AL20" s="115">
        <f t="shared" si="15"/>
        <v>630</v>
      </c>
      <c r="AM20" s="123"/>
      <c r="AN20" s="124"/>
      <c r="AO20" s="127"/>
      <c r="AP20" s="122" t="str">
        <f t="shared" si="16"/>
        <v/>
      </c>
      <c r="AQ20" s="123"/>
      <c r="AR20" s="124"/>
      <c r="AS20" s="127"/>
      <c r="AT20" s="125" t="str">
        <f t="shared" si="17"/>
        <v/>
      </c>
      <c r="AU20" s="126" t="str">
        <f t="shared" si="18"/>
        <v/>
      </c>
      <c r="AV20" s="128">
        <v>0</v>
      </c>
      <c r="AW20" s="129">
        <v>0</v>
      </c>
      <c r="AX20" s="127"/>
      <c r="AY20" s="122" t="str">
        <f t="shared" si="19"/>
        <v/>
      </c>
      <c r="AZ20" s="122" t="str">
        <f t="shared" si="20"/>
        <v/>
      </c>
      <c r="BA20" s="122" t="str">
        <f t="shared" si="21"/>
        <v/>
      </c>
      <c r="BB20" s="130">
        <v>0</v>
      </c>
      <c r="BC20" s="115">
        <f t="shared" si="22"/>
        <v>630</v>
      </c>
      <c r="BD20" s="131">
        <v>3</v>
      </c>
      <c r="BE20" s="132"/>
      <c r="BF20" s="133">
        <f t="shared" si="23"/>
        <v>3</v>
      </c>
      <c r="BG20" s="131">
        <v>13</v>
      </c>
      <c r="BH20" s="132"/>
      <c r="BI20" s="133">
        <f t="shared" si="24"/>
        <v>13</v>
      </c>
      <c r="BJ20" s="131">
        <v>8</v>
      </c>
      <c r="BK20" s="132"/>
      <c r="BL20" s="133">
        <f t="shared" si="25"/>
        <v>8</v>
      </c>
      <c r="BM20" s="131">
        <v>11</v>
      </c>
      <c r="BN20" s="132"/>
      <c r="BO20" s="133">
        <f t="shared" si="26"/>
        <v>11</v>
      </c>
      <c r="BP20" s="104">
        <f t="shared" si="27"/>
        <v>35</v>
      </c>
      <c r="BQ20" s="129">
        <f t="shared" si="29"/>
        <v>18</v>
      </c>
      <c r="BR20" s="114">
        <v>106</v>
      </c>
      <c r="BS20" s="115">
        <f t="shared" si="28"/>
        <v>630</v>
      </c>
      <c r="BT20" s="142">
        <f>C1:C26</f>
        <v>630</v>
      </c>
    </row>
    <row r="21" spans="1:72" ht="24.95" customHeight="1" x14ac:dyDescent="0.2">
      <c r="A21" s="104">
        <f>IF(C21,RANK(B21,$B$5:$B$26),"")</f>
        <v>17</v>
      </c>
      <c r="B21" s="105">
        <f t="shared" si="0"/>
        <v>220</v>
      </c>
      <c r="C21" s="106">
        <v>631</v>
      </c>
      <c r="D21" s="107" t="s">
        <v>157</v>
      </c>
      <c r="E21" s="107" t="s">
        <v>81</v>
      </c>
      <c r="F21" s="107" t="s">
        <v>123</v>
      </c>
      <c r="G21" s="107" t="s">
        <v>68</v>
      </c>
      <c r="H21" s="108" t="s">
        <v>9</v>
      </c>
      <c r="I21" s="109">
        <f t="shared" si="1"/>
        <v>16</v>
      </c>
      <c r="J21" s="110" t="str">
        <f t="shared" si="2"/>
        <v/>
      </c>
      <c r="K21" s="111" t="str">
        <f t="shared" si="3"/>
        <v/>
      </c>
      <c r="L21" s="109">
        <f t="shared" si="4"/>
        <v>3</v>
      </c>
      <c r="M21" s="112">
        <f t="shared" si="5"/>
        <v>631</v>
      </c>
      <c r="N21" s="113">
        <v>16</v>
      </c>
      <c r="O21" s="114">
        <v>110</v>
      </c>
      <c r="P21" s="115">
        <f t="shared" si="6"/>
        <v>631</v>
      </c>
      <c r="Q21" s="116">
        <v>0</v>
      </c>
      <c r="R21" s="113">
        <v>0</v>
      </c>
      <c r="S21" s="117">
        <v>0</v>
      </c>
      <c r="T21" s="118">
        <f t="shared" si="7"/>
        <v>0</v>
      </c>
      <c r="U21" s="119"/>
      <c r="V21" s="120"/>
      <c r="W21" s="121"/>
      <c r="X21" s="122" t="str">
        <f t="shared" si="8"/>
        <v/>
      </c>
      <c r="Y21" s="122" t="str">
        <f t="shared" si="9"/>
        <v/>
      </c>
      <c r="Z21" s="116">
        <v>0</v>
      </c>
      <c r="AA21" s="113">
        <v>0</v>
      </c>
      <c r="AB21" s="117">
        <v>0</v>
      </c>
      <c r="AC21" s="118">
        <f t="shared" si="10"/>
        <v>0</v>
      </c>
      <c r="AD21" s="123"/>
      <c r="AE21" s="124"/>
      <c r="AF21" s="121"/>
      <c r="AG21" s="122" t="str">
        <f t="shared" si="11"/>
        <v/>
      </c>
      <c r="AH21" s="122" t="str">
        <f t="shared" si="12"/>
        <v/>
      </c>
      <c r="AI21" s="125" t="str">
        <f t="shared" si="13"/>
        <v/>
      </c>
      <c r="AJ21" s="126" t="str">
        <f t="shared" si="14"/>
        <v/>
      </c>
      <c r="AK21" s="114">
        <v>0</v>
      </c>
      <c r="AL21" s="115">
        <f t="shared" si="15"/>
        <v>631</v>
      </c>
      <c r="AM21" s="123"/>
      <c r="AN21" s="124"/>
      <c r="AO21" s="127"/>
      <c r="AP21" s="122" t="str">
        <f t="shared" si="16"/>
        <v/>
      </c>
      <c r="AQ21" s="123"/>
      <c r="AR21" s="124"/>
      <c r="AS21" s="127"/>
      <c r="AT21" s="125" t="str">
        <f t="shared" si="17"/>
        <v/>
      </c>
      <c r="AU21" s="126" t="str">
        <f t="shared" si="18"/>
        <v/>
      </c>
      <c r="AV21" s="128">
        <v>0</v>
      </c>
      <c r="AW21" s="129">
        <v>0</v>
      </c>
      <c r="AX21" s="127"/>
      <c r="AY21" s="122" t="str">
        <f t="shared" si="19"/>
        <v/>
      </c>
      <c r="AZ21" s="122" t="str">
        <f t="shared" si="20"/>
        <v/>
      </c>
      <c r="BA21" s="122" t="str">
        <f t="shared" si="21"/>
        <v/>
      </c>
      <c r="BB21" s="130">
        <v>0</v>
      </c>
      <c r="BC21" s="115">
        <f t="shared" si="22"/>
        <v>631</v>
      </c>
      <c r="BD21" s="131">
        <v>0</v>
      </c>
      <c r="BE21" s="132"/>
      <c r="BF21" s="133">
        <f t="shared" si="23"/>
        <v>0</v>
      </c>
      <c r="BG21" s="131">
        <v>5</v>
      </c>
      <c r="BH21" s="132"/>
      <c r="BI21" s="133">
        <f t="shared" si="24"/>
        <v>5</v>
      </c>
      <c r="BJ21" s="131">
        <v>3</v>
      </c>
      <c r="BK21" s="132"/>
      <c r="BL21" s="133">
        <f t="shared" si="25"/>
        <v>3</v>
      </c>
      <c r="BM21" s="131">
        <v>31</v>
      </c>
      <c r="BN21" s="132"/>
      <c r="BO21" s="133">
        <f t="shared" si="26"/>
        <v>31</v>
      </c>
      <c r="BP21" s="104">
        <f t="shared" si="27"/>
        <v>39</v>
      </c>
      <c r="BQ21" s="129">
        <f t="shared" si="29"/>
        <v>16</v>
      </c>
      <c r="BR21" s="114">
        <v>110</v>
      </c>
      <c r="BS21" s="115">
        <f t="shared" si="28"/>
        <v>631</v>
      </c>
      <c r="BT21" s="142">
        <f>C1:C26</f>
        <v>631</v>
      </c>
    </row>
    <row r="22" spans="1:72" ht="24.95" customHeight="1" x14ac:dyDescent="0.2">
      <c r="A22" s="104">
        <v>18</v>
      </c>
      <c r="B22" s="105">
        <f t="shared" si="0"/>
        <v>220</v>
      </c>
      <c r="C22" s="106">
        <v>635</v>
      </c>
      <c r="D22" s="107" t="s">
        <v>235</v>
      </c>
      <c r="E22" s="107" t="s">
        <v>236</v>
      </c>
      <c r="F22" s="107" t="s">
        <v>87</v>
      </c>
      <c r="G22" s="107" t="s">
        <v>68</v>
      </c>
      <c r="H22" s="108" t="s">
        <v>9</v>
      </c>
      <c r="I22" s="109">
        <f t="shared" si="1"/>
        <v>19</v>
      </c>
      <c r="J22" s="110" t="str">
        <f t="shared" si="2"/>
        <v/>
      </c>
      <c r="K22" s="111" t="str">
        <f t="shared" si="3"/>
        <v/>
      </c>
      <c r="L22" s="109">
        <f t="shared" si="4"/>
        <v>16</v>
      </c>
      <c r="M22" s="112">
        <f t="shared" si="5"/>
        <v>635</v>
      </c>
      <c r="N22" s="113">
        <v>19</v>
      </c>
      <c r="O22" s="114">
        <v>104</v>
      </c>
      <c r="P22" s="115">
        <f t="shared" si="6"/>
        <v>635</v>
      </c>
      <c r="Q22" s="116">
        <v>0</v>
      </c>
      <c r="R22" s="113">
        <v>0</v>
      </c>
      <c r="S22" s="117">
        <v>0</v>
      </c>
      <c r="T22" s="118">
        <f t="shared" si="7"/>
        <v>0</v>
      </c>
      <c r="U22" s="119"/>
      <c r="V22" s="120"/>
      <c r="W22" s="121"/>
      <c r="X22" s="122" t="str">
        <f t="shared" si="8"/>
        <v/>
      </c>
      <c r="Y22" s="122" t="str">
        <f t="shared" si="9"/>
        <v/>
      </c>
      <c r="Z22" s="116">
        <v>0</v>
      </c>
      <c r="AA22" s="113">
        <v>0</v>
      </c>
      <c r="AB22" s="117">
        <v>0</v>
      </c>
      <c r="AC22" s="118">
        <f t="shared" si="10"/>
        <v>0</v>
      </c>
      <c r="AD22" s="123"/>
      <c r="AE22" s="124"/>
      <c r="AF22" s="121"/>
      <c r="AG22" s="122" t="str">
        <f t="shared" si="11"/>
        <v/>
      </c>
      <c r="AH22" s="122" t="str">
        <f t="shared" si="12"/>
        <v/>
      </c>
      <c r="AI22" s="125" t="str">
        <f t="shared" si="13"/>
        <v/>
      </c>
      <c r="AJ22" s="126" t="str">
        <f t="shared" si="14"/>
        <v/>
      </c>
      <c r="AK22" s="114">
        <v>0</v>
      </c>
      <c r="AL22" s="115">
        <f t="shared" si="15"/>
        <v>635</v>
      </c>
      <c r="AM22" s="123"/>
      <c r="AN22" s="124"/>
      <c r="AO22" s="127"/>
      <c r="AP22" s="122" t="str">
        <f t="shared" si="16"/>
        <v/>
      </c>
      <c r="AQ22" s="123"/>
      <c r="AR22" s="124"/>
      <c r="AS22" s="127"/>
      <c r="AT22" s="125" t="str">
        <f t="shared" si="17"/>
        <v/>
      </c>
      <c r="AU22" s="126" t="str">
        <f t="shared" si="18"/>
        <v/>
      </c>
      <c r="AV22" s="128">
        <v>0</v>
      </c>
      <c r="AW22" s="129">
        <v>0</v>
      </c>
      <c r="AX22" s="127"/>
      <c r="AY22" s="122" t="str">
        <f t="shared" si="19"/>
        <v/>
      </c>
      <c r="AZ22" s="122" t="str">
        <f t="shared" si="20"/>
        <v/>
      </c>
      <c r="BA22" s="122" t="str">
        <f t="shared" si="21"/>
        <v/>
      </c>
      <c r="BB22" s="130">
        <v>0</v>
      </c>
      <c r="BC22" s="115">
        <f t="shared" si="22"/>
        <v>635</v>
      </c>
      <c r="BD22" s="131">
        <v>21</v>
      </c>
      <c r="BE22" s="132"/>
      <c r="BF22" s="133">
        <f t="shared" si="23"/>
        <v>21</v>
      </c>
      <c r="BG22" s="131">
        <v>23</v>
      </c>
      <c r="BH22" s="132"/>
      <c r="BI22" s="133">
        <f t="shared" si="24"/>
        <v>23</v>
      </c>
      <c r="BJ22" s="131">
        <v>16</v>
      </c>
      <c r="BK22" s="132"/>
      <c r="BL22" s="133">
        <f t="shared" si="25"/>
        <v>16</v>
      </c>
      <c r="BM22" s="131">
        <v>21</v>
      </c>
      <c r="BN22" s="132"/>
      <c r="BO22" s="133">
        <f t="shared" si="26"/>
        <v>21</v>
      </c>
      <c r="BP22" s="104">
        <f t="shared" si="27"/>
        <v>81</v>
      </c>
      <c r="BQ22" s="129">
        <f t="shared" si="29"/>
        <v>13</v>
      </c>
      <c r="BR22" s="114">
        <v>116</v>
      </c>
      <c r="BS22" s="115">
        <f t="shared" si="28"/>
        <v>635</v>
      </c>
      <c r="BT22" s="136">
        <f>C1:C26</f>
        <v>635</v>
      </c>
    </row>
    <row r="23" spans="1:72" ht="24.95" customHeight="1" x14ac:dyDescent="0.2">
      <c r="A23" s="104">
        <f>IF(C23,RANK(B23,$B$5:$B$26),"")</f>
        <v>19</v>
      </c>
      <c r="B23" s="105">
        <f t="shared" si="0"/>
        <v>218</v>
      </c>
      <c r="C23" s="106">
        <v>663</v>
      </c>
      <c r="D23" s="107" t="s">
        <v>122</v>
      </c>
      <c r="E23" s="107" t="s">
        <v>237</v>
      </c>
      <c r="F23" s="107" t="s">
        <v>123</v>
      </c>
      <c r="G23" s="107" t="s">
        <v>68</v>
      </c>
      <c r="H23" s="108" t="s">
        <v>9</v>
      </c>
      <c r="I23" s="109">
        <f t="shared" si="1"/>
        <v>11</v>
      </c>
      <c r="J23" s="110" t="str">
        <f t="shared" si="2"/>
        <v/>
      </c>
      <c r="K23" s="111" t="str">
        <f t="shared" si="3"/>
        <v/>
      </c>
      <c r="L23" s="109">
        <f t="shared" si="4"/>
        <v>3</v>
      </c>
      <c r="M23" s="112">
        <f t="shared" si="5"/>
        <v>663</v>
      </c>
      <c r="N23" s="113">
        <v>11</v>
      </c>
      <c r="O23" s="114">
        <v>120</v>
      </c>
      <c r="P23" s="115">
        <f t="shared" si="6"/>
        <v>663</v>
      </c>
      <c r="Q23" s="116">
        <v>0</v>
      </c>
      <c r="R23" s="113">
        <v>0</v>
      </c>
      <c r="S23" s="117">
        <v>0</v>
      </c>
      <c r="T23" s="118">
        <f t="shared" si="7"/>
        <v>0</v>
      </c>
      <c r="U23" s="119"/>
      <c r="V23" s="120"/>
      <c r="W23" s="121"/>
      <c r="X23" s="122" t="str">
        <f t="shared" si="8"/>
        <v/>
      </c>
      <c r="Y23" s="122" t="str">
        <f t="shared" si="9"/>
        <v/>
      </c>
      <c r="Z23" s="116">
        <v>0</v>
      </c>
      <c r="AA23" s="113">
        <v>0</v>
      </c>
      <c r="AB23" s="117">
        <v>0</v>
      </c>
      <c r="AC23" s="118">
        <f t="shared" si="10"/>
        <v>0</v>
      </c>
      <c r="AD23" s="123"/>
      <c r="AE23" s="124"/>
      <c r="AF23" s="121"/>
      <c r="AG23" s="122" t="str">
        <f t="shared" si="11"/>
        <v/>
      </c>
      <c r="AH23" s="122" t="str">
        <f t="shared" si="12"/>
        <v/>
      </c>
      <c r="AI23" s="125" t="str">
        <f t="shared" si="13"/>
        <v/>
      </c>
      <c r="AJ23" s="126" t="str">
        <f t="shared" si="14"/>
        <v/>
      </c>
      <c r="AK23" s="114">
        <v>0</v>
      </c>
      <c r="AL23" s="115">
        <f t="shared" si="15"/>
        <v>663</v>
      </c>
      <c r="AM23" s="123"/>
      <c r="AN23" s="124"/>
      <c r="AO23" s="127"/>
      <c r="AP23" s="122" t="str">
        <f t="shared" si="16"/>
        <v/>
      </c>
      <c r="AQ23" s="123"/>
      <c r="AR23" s="124"/>
      <c r="AS23" s="127"/>
      <c r="AT23" s="125" t="str">
        <f t="shared" si="17"/>
        <v/>
      </c>
      <c r="AU23" s="126" t="str">
        <f t="shared" si="18"/>
        <v/>
      </c>
      <c r="AV23" s="128">
        <v>0</v>
      </c>
      <c r="AW23" s="129">
        <v>0</v>
      </c>
      <c r="AX23" s="127"/>
      <c r="AY23" s="122" t="str">
        <f t="shared" si="19"/>
        <v/>
      </c>
      <c r="AZ23" s="122" t="str">
        <f t="shared" si="20"/>
        <v/>
      </c>
      <c r="BA23" s="122" t="str">
        <f t="shared" si="21"/>
        <v/>
      </c>
      <c r="BB23" s="130">
        <v>0</v>
      </c>
      <c r="BC23" s="115">
        <f t="shared" si="22"/>
        <v>663</v>
      </c>
      <c r="BD23" s="131">
        <v>3</v>
      </c>
      <c r="BE23" s="132"/>
      <c r="BF23" s="133">
        <f t="shared" si="23"/>
        <v>3</v>
      </c>
      <c r="BG23" s="131">
        <v>0</v>
      </c>
      <c r="BH23" s="132"/>
      <c r="BI23" s="133">
        <f t="shared" si="24"/>
        <v>0</v>
      </c>
      <c r="BJ23" s="131">
        <v>3</v>
      </c>
      <c r="BK23" s="132"/>
      <c r="BL23" s="133">
        <f t="shared" si="25"/>
        <v>3</v>
      </c>
      <c r="BM23" s="131">
        <v>6</v>
      </c>
      <c r="BN23" s="132"/>
      <c r="BO23" s="133">
        <f t="shared" si="26"/>
        <v>6</v>
      </c>
      <c r="BP23" s="104">
        <f t="shared" si="27"/>
        <v>12</v>
      </c>
      <c r="BQ23" s="129">
        <f t="shared" si="29"/>
        <v>22</v>
      </c>
      <c r="BR23" s="114">
        <v>98</v>
      </c>
      <c r="BS23" s="115">
        <f t="shared" si="28"/>
        <v>663</v>
      </c>
      <c r="BT23" s="135">
        <f>C1:C26</f>
        <v>663</v>
      </c>
    </row>
    <row r="24" spans="1:72" ht="24.95" customHeight="1" x14ac:dyDescent="0.2">
      <c r="A24" s="104">
        <f>IF(C24,RANK(B24,$B$5:$B$26),"")</f>
        <v>20</v>
      </c>
      <c r="B24" s="105">
        <f t="shared" si="0"/>
        <v>208</v>
      </c>
      <c r="C24" s="106">
        <v>670</v>
      </c>
      <c r="D24" s="107" t="s">
        <v>238</v>
      </c>
      <c r="E24" s="107" t="s">
        <v>239</v>
      </c>
      <c r="F24" s="107" t="s">
        <v>149</v>
      </c>
      <c r="G24" s="107" t="s">
        <v>68</v>
      </c>
      <c r="H24" s="108" t="s">
        <v>9</v>
      </c>
      <c r="I24" s="109">
        <f t="shared" si="1"/>
        <v>18</v>
      </c>
      <c r="J24" s="110" t="str">
        <f t="shared" si="2"/>
        <v/>
      </c>
      <c r="K24" s="111" t="str">
        <f t="shared" si="3"/>
        <v/>
      </c>
      <c r="L24" s="109">
        <f t="shared" si="4"/>
        <v>13</v>
      </c>
      <c r="M24" s="112">
        <f t="shared" si="5"/>
        <v>670</v>
      </c>
      <c r="N24" s="113">
        <v>18</v>
      </c>
      <c r="O24" s="114">
        <v>106</v>
      </c>
      <c r="P24" s="115">
        <f t="shared" si="6"/>
        <v>670</v>
      </c>
      <c r="Q24" s="116">
        <v>0</v>
      </c>
      <c r="R24" s="113">
        <v>0</v>
      </c>
      <c r="S24" s="117">
        <v>0</v>
      </c>
      <c r="T24" s="118">
        <f t="shared" si="7"/>
        <v>0</v>
      </c>
      <c r="U24" s="119"/>
      <c r="V24" s="120"/>
      <c r="W24" s="121"/>
      <c r="X24" s="122" t="str">
        <f t="shared" si="8"/>
        <v/>
      </c>
      <c r="Y24" s="122" t="str">
        <f t="shared" si="9"/>
        <v/>
      </c>
      <c r="Z24" s="116">
        <v>0</v>
      </c>
      <c r="AA24" s="113">
        <v>0</v>
      </c>
      <c r="AB24" s="117">
        <v>0</v>
      </c>
      <c r="AC24" s="118">
        <f t="shared" si="10"/>
        <v>0</v>
      </c>
      <c r="AD24" s="123"/>
      <c r="AE24" s="124"/>
      <c r="AF24" s="121"/>
      <c r="AG24" s="122" t="str">
        <f t="shared" si="11"/>
        <v/>
      </c>
      <c r="AH24" s="122" t="str">
        <f t="shared" si="12"/>
        <v/>
      </c>
      <c r="AI24" s="125" t="str">
        <f t="shared" si="13"/>
        <v/>
      </c>
      <c r="AJ24" s="126" t="str">
        <f t="shared" si="14"/>
        <v/>
      </c>
      <c r="AK24" s="114">
        <v>0</v>
      </c>
      <c r="AL24" s="115">
        <f t="shared" si="15"/>
        <v>670</v>
      </c>
      <c r="AM24" s="123"/>
      <c r="AN24" s="124"/>
      <c r="AO24" s="127"/>
      <c r="AP24" s="122" t="str">
        <f t="shared" si="16"/>
        <v/>
      </c>
      <c r="AQ24" s="123"/>
      <c r="AR24" s="124"/>
      <c r="AS24" s="127"/>
      <c r="AT24" s="125" t="str">
        <f t="shared" si="17"/>
        <v/>
      </c>
      <c r="AU24" s="126" t="str">
        <f t="shared" si="18"/>
        <v/>
      </c>
      <c r="AV24" s="128">
        <v>0</v>
      </c>
      <c r="AW24" s="129">
        <v>0</v>
      </c>
      <c r="AX24" s="127"/>
      <c r="AY24" s="122" t="str">
        <f t="shared" si="19"/>
        <v/>
      </c>
      <c r="AZ24" s="122" t="str">
        <f t="shared" si="20"/>
        <v/>
      </c>
      <c r="BA24" s="122" t="str">
        <f t="shared" si="21"/>
        <v/>
      </c>
      <c r="BB24" s="130">
        <v>0</v>
      </c>
      <c r="BC24" s="115">
        <f t="shared" si="22"/>
        <v>670</v>
      </c>
      <c r="BD24" s="131">
        <v>0</v>
      </c>
      <c r="BE24" s="132"/>
      <c r="BF24" s="133">
        <f t="shared" si="23"/>
        <v>0</v>
      </c>
      <c r="BG24" s="131">
        <v>8</v>
      </c>
      <c r="BH24" s="132"/>
      <c r="BI24" s="133">
        <f t="shared" si="24"/>
        <v>8</v>
      </c>
      <c r="BJ24" s="131">
        <v>13</v>
      </c>
      <c r="BK24" s="132"/>
      <c r="BL24" s="133">
        <f t="shared" si="25"/>
        <v>13</v>
      </c>
      <c r="BM24" s="131">
        <v>0</v>
      </c>
      <c r="BN24" s="132"/>
      <c r="BO24" s="133">
        <f t="shared" si="26"/>
        <v>0</v>
      </c>
      <c r="BP24" s="104">
        <f t="shared" si="27"/>
        <v>21</v>
      </c>
      <c r="BQ24" s="129">
        <f t="shared" si="29"/>
        <v>20</v>
      </c>
      <c r="BR24" s="114">
        <v>102</v>
      </c>
      <c r="BS24" s="115">
        <f t="shared" si="28"/>
        <v>670</v>
      </c>
      <c r="BT24" s="136">
        <f>C1:C26</f>
        <v>670</v>
      </c>
    </row>
    <row r="25" spans="1:72" ht="24.95" customHeight="1" x14ac:dyDescent="0.2">
      <c r="A25" s="104">
        <f>IF(C25,RANK(B25,$B$5:$B$26),"")</f>
        <v>21</v>
      </c>
      <c r="B25" s="105">
        <f t="shared" si="0"/>
        <v>202</v>
      </c>
      <c r="C25" s="106">
        <v>611</v>
      </c>
      <c r="D25" s="107" t="s">
        <v>240</v>
      </c>
      <c r="E25" s="107" t="s">
        <v>177</v>
      </c>
      <c r="F25" s="107" t="s">
        <v>94</v>
      </c>
      <c r="G25" s="107" t="s">
        <v>68</v>
      </c>
      <c r="H25" s="108" t="s">
        <v>9</v>
      </c>
      <c r="I25" s="109">
        <f t="shared" si="1"/>
        <v>22</v>
      </c>
      <c r="J25" s="110" t="str">
        <f t="shared" si="2"/>
        <v/>
      </c>
      <c r="K25" s="111" t="str">
        <f t="shared" si="3"/>
        <v/>
      </c>
      <c r="L25" s="109">
        <f t="shared" si="4"/>
        <v>3</v>
      </c>
      <c r="M25" s="112">
        <f t="shared" si="5"/>
        <v>611</v>
      </c>
      <c r="N25" s="113">
        <v>22</v>
      </c>
      <c r="O25" s="114">
        <v>98</v>
      </c>
      <c r="P25" s="115">
        <f t="shared" si="6"/>
        <v>611</v>
      </c>
      <c r="Q25" s="116">
        <v>0</v>
      </c>
      <c r="R25" s="113">
        <v>0</v>
      </c>
      <c r="S25" s="117">
        <v>0</v>
      </c>
      <c r="T25" s="118">
        <f t="shared" si="7"/>
        <v>0</v>
      </c>
      <c r="U25" s="119"/>
      <c r="V25" s="120"/>
      <c r="W25" s="121"/>
      <c r="X25" s="122" t="str">
        <f t="shared" si="8"/>
        <v/>
      </c>
      <c r="Y25" s="122" t="str">
        <f t="shared" si="9"/>
        <v/>
      </c>
      <c r="Z25" s="116">
        <v>0</v>
      </c>
      <c r="AA25" s="113">
        <v>0</v>
      </c>
      <c r="AB25" s="117">
        <v>0</v>
      </c>
      <c r="AC25" s="118">
        <f t="shared" si="10"/>
        <v>0</v>
      </c>
      <c r="AD25" s="123"/>
      <c r="AE25" s="124"/>
      <c r="AF25" s="121"/>
      <c r="AG25" s="122" t="str">
        <f t="shared" si="11"/>
        <v/>
      </c>
      <c r="AH25" s="122" t="str">
        <f t="shared" si="12"/>
        <v/>
      </c>
      <c r="AI25" s="125" t="str">
        <f t="shared" si="13"/>
        <v/>
      </c>
      <c r="AJ25" s="126" t="str">
        <f t="shared" si="14"/>
        <v/>
      </c>
      <c r="AK25" s="114">
        <v>0</v>
      </c>
      <c r="AL25" s="115">
        <f t="shared" si="15"/>
        <v>611</v>
      </c>
      <c r="AM25" s="123"/>
      <c r="AN25" s="124"/>
      <c r="AO25" s="127"/>
      <c r="AP25" s="122" t="str">
        <f t="shared" si="16"/>
        <v/>
      </c>
      <c r="AQ25" s="123"/>
      <c r="AR25" s="124"/>
      <c r="AS25" s="127"/>
      <c r="AT25" s="125" t="str">
        <f t="shared" si="17"/>
        <v/>
      </c>
      <c r="AU25" s="126" t="str">
        <f t="shared" si="18"/>
        <v/>
      </c>
      <c r="AV25" s="128">
        <v>0</v>
      </c>
      <c r="AW25" s="129">
        <v>0</v>
      </c>
      <c r="AX25" s="127"/>
      <c r="AY25" s="122" t="str">
        <f t="shared" si="19"/>
        <v/>
      </c>
      <c r="AZ25" s="122" t="str">
        <f t="shared" si="20"/>
        <v/>
      </c>
      <c r="BA25" s="122" t="str">
        <f t="shared" si="21"/>
        <v/>
      </c>
      <c r="BB25" s="130">
        <v>0</v>
      </c>
      <c r="BC25" s="115">
        <f t="shared" si="22"/>
        <v>611</v>
      </c>
      <c r="BD25" s="131">
        <v>3</v>
      </c>
      <c r="BE25" s="132"/>
      <c r="BF25" s="133">
        <f t="shared" si="23"/>
        <v>3</v>
      </c>
      <c r="BG25" s="131">
        <v>13</v>
      </c>
      <c r="BH25" s="132"/>
      <c r="BI25" s="133">
        <f t="shared" si="24"/>
        <v>13</v>
      </c>
      <c r="BJ25" s="131">
        <v>3</v>
      </c>
      <c r="BK25" s="132"/>
      <c r="BL25" s="133">
        <f t="shared" si="25"/>
        <v>3</v>
      </c>
      <c r="BM25" s="131">
        <v>11</v>
      </c>
      <c r="BN25" s="132"/>
      <c r="BO25" s="133">
        <f t="shared" si="26"/>
        <v>11</v>
      </c>
      <c r="BP25" s="104">
        <f t="shared" si="27"/>
        <v>30</v>
      </c>
      <c r="BQ25" s="129">
        <f t="shared" si="29"/>
        <v>19</v>
      </c>
      <c r="BR25" s="114">
        <v>104</v>
      </c>
      <c r="BS25" s="115">
        <f t="shared" si="28"/>
        <v>611</v>
      </c>
      <c r="BT25" s="134">
        <f>C1:C26</f>
        <v>611</v>
      </c>
    </row>
    <row r="26" spans="1:72" ht="24.95" customHeight="1" x14ac:dyDescent="0.2">
      <c r="A26" s="104">
        <f>IF(C26,RANK(B26,$B$5:$B$26),"")</f>
        <v>22</v>
      </c>
      <c r="B26" s="105">
        <f t="shared" si="0"/>
        <v>196</v>
      </c>
      <c r="C26" s="106">
        <v>653</v>
      </c>
      <c r="D26" s="107" t="s">
        <v>241</v>
      </c>
      <c r="E26" s="107" t="s">
        <v>242</v>
      </c>
      <c r="F26" s="107" t="s">
        <v>87</v>
      </c>
      <c r="G26" s="107" t="s">
        <v>68</v>
      </c>
      <c r="H26" s="108" t="s">
        <v>9</v>
      </c>
      <c r="I26" s="109">
        <f t="shared" si="1"/>
        <v>23</v>
      </c>
      <c r="J26" s="110" t="str">
        <f t="shared" si="2"/>
        <v/>
      </c>
      <c r="K26" s="111" t="str">
        <f t="shared" si="3"/>
        <v/>
      </c>
      <c r="L26" s="109">
        <f t="shared" si="4"/>
        <v>8</v>
      </c>
      <c r="M26" s="112">
        <f t="shared" si="5"/>
        <v>653</v>
      </c>
      <c r="N26" s="113">
        <v>23</v>
      </c>
      <c r="O26" s="114">
        <v>96</v>
      </c>
      <c r="P26" s="115">
        <f t="shared" si="6"/>
        <v>653</v>
      </c>
      <c r="Q26" s="116">
        <v>0</v>
      </c>
      <c r="R26" s="113">
        <v>0</v>
      </c>
      <c r="S26" s="117">
        <v>0</v>
      </c>
      <c r="T26" s="118">
        <f t="shared" si="7"/>
        <v>0</v>
      </c>
      <c r="U26" s="119"/>
      <c r="V26" s="120"/>
      <c r="W26" s="121"/>
      <c r="X26" s="122" t="str">
        <f t="shared" si="8"/>
        <v/>
      </c>
      <c r="Y26" s="122" t="str">
        <f t="shared" si="9"/>
        <v/>
      </c>
      <c r="Z26" s="116">
        <v>0</v>
      </c>
      <c r="AA26" s="113">
        <v>0</v>
      </c>
      <c r="AB26" s="117">
        <v>0</v>
      </c>
      <c r="AC26" s="118">
        <f t="shared" si="10"/>
        <v>0</v>
      </c>
      <c r="AD26" s="123"/>
      <c r="AE26" s="124"/>
      <c r="AF26" s="121"/>
      <c r="AG26" s="122" t="str">
        <f t="shared" si="11"/>
        <v/>
      </c>
      <c r="AH26" s="122" t="str">
        <f t="shared" si="12"/>
        <v/>
      </c>
      <c r="AI26" s="125" t="str">
        <f t="shared" si="13"/>
        <v/>
      </c>
      <c r="AJ26" s="126" t="str">
        <f t="shared" si="14"/>
        <v/>
      </c>
      <c r="AK26" s="114">
        <v>0</v>
      </c>
      <c r="AL26" s="115">
        <f t="shared" si="15"/>
        <v>653</v>
      </c>
      <c r="AM26" s="123"/>
      <c r="AN26" s="124"/>
      <c r="AO26" s="127"/>
      <c r="AP26" s="122" t="str">
        <f t="shared" si="16"/>
        <v/>
      </c>
      <c r="AQ26" s="123"/>
      <c r="AR26" s="124"/>
      <c r="AS26" s="127"/>
      <c r="AT26" s="125" t="str">
        <f t="shared" si="17"/>
        <v/>
      </c>
      <c r="AU26" s="126" t="str">
        <f t="shared" si="18"/>
        <v/>
      </c>
      <c r="AV26" s="128">
        <v>0</v>
      </c>
      <c r="AW26" s="129">
        <v>0</v>
      </c>
      <c r="AX26" s="127"/>
      <c r="AY26" s="122" t="str">
        <f t="shared" si="19"/>
        <v/>
      </c>
      <c r="AZ26" s="122" t="str">
        <f t="shared" si="20"/>
        <v/>
      </c>
      <c r="BA26" s="122" t="str">
        <f t="shared" si="21"/>
        <v/>
      </c>
      <c r="BB26" s="130">
        <v>0</v>
      </c>
      <c r="BC26" s="115">
        <f t="shared" si="22"/>
        <v>653</v>
      </c>
      <c r="BD26" s="131">
        <v>3</v>
      </c>
      <c r="BE26" s="132"/>
      <c r="BF26" s="133">
        <f t="shared" si="23"/>
        <v>3</v>
      </c>
      <c r="BG26" s="131">
        <v>3</v>
      </c>
      <c r="BH26" s="132"/>
      <c r="BI26" s="133">
        <f t="shared" si="24"/>
        <v>3</v>
      </c>
      <c r="BJ26" s="131">
        <v>8</v>
      </c>
      <c r="BK26" s="132"/>
      <c r="BL26" s="133">
        <f t="shared" si="25"/>
        <v>8</v>
      </c>
      <c r="BM26" s="131">
        <v>6</v>
      </c>
      <c r="BN26" s="132"/>
      <c r="BO26" s="133">
        <f t="shared" si="26"/>
        <v>6</v>
      </c>
      <c r="BP26" s="104">
        <f t="shared" si="27"/>
        <v>20</v>
      </c>
      <c r="BQ26" s="129">
        <f t="shared" si="29"/>
        <v>21</v>
      </c>
      <c r="BR26" s="114">
        <v>100</v>
      </c>
      <c r="BS26" s="115">
        <f t="shared" si="28"/>
        <v>653</v>
      </c>
      <c r="BT26" s="134">
        <f>C1:C26</f>
        <v>653</v>
      </c>
    </row>
  </sheetData>
  <mergeCells count="16">
    <mergeCell ref="BD2:BR2"/>
    <mergeCell ref="BD3:BF3"/>
    <mergeCell ref="BG3:BI3"/>
    <mergeCell ref="BJ3:BL3"/>
    <mergeCell ref="BM3:BO3"/>
    <mergeCell ref="N2:O2"/>
    <mergeCell ref="Q2:AK2"/>
    <mergeCell ref="AM3:AO3"/>
    <mergeCell ref="AQ3:AS3"/>
    <mergeCell ref="AD3:AF3"/>
    <mergeCell ref="U3:W3"/>
    <mergeCell ref="A2:B2"/>
    <mergeCell ref="I2:I4"/>
    <mergeCell ref="J2:J4"/>
    <mergeCell ref="K2:K4"/>
    <mergeCell ref="L2:L4"/>
  </mergeCells>
  <conditionalFormatting sqref="G1:H4 H5:H26">
    <cfRule type="cellIs" dxfId="1" priority="1" stopIfTrue="1" operator="equal">
      <formula>"D"</formula>
    </cfRule>
  </conditionalFormatting>
  <pageMargins left="0.39370100000000002" right="0.39370100000000002" top="0.39370100000000002" bottom="0.39370100000000002" header="0.11811000000000001" footer="0.11811000000000001"/>
  <pageSetup scale="85" orientation="landscape"/>
  <headerFooter>
    <oddHeader>&amp;C&amp;"+,Regular"&amp;14&amp;K000000POU</oddHead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8"/>
  <sheetViews>
    <sheetView showGridLines="0" tabSelected="1" topLeftCell="B1" workbookViewId="0">
      <selection activeCell="Q1" sqref="Q1:AX1048576"/>
    </sheetView>
  </sheetViews>
  <sheetFormatPr baseColWidth="10" defaultColWidth="11" defaultRowHeight="12.75" customHeight="1" x14ac:dyDescent="0.2"/>
  <cols>
    <col min="1" max="2" width="5.875" style="150" customWidth="1"/>
    <col min="3" max="3" width="7.5" style="150" customWidth="1"/>
    <col min="4" max="4" width="14.875" style="150" customWidth="1"/>
    <col min="5" max="5" width="8.5" style="150" customWidth="1"/>
    <col min="6" max="6" width="20.625" style="150" customWidth="1"/>
    <col min="7" max="8" width="5" style="150" customWidth="1"/>
    <col min="9" max="9" width="11" style="150" hidden="1" customWidth="1"/>
    <col min="10" max="10" width="5.125" style="150" hidden="1" customWidth="1"/>
    <col min="11" max="13" width="11" style="150" hidden="1" customWidth="1"/>
    <col min="14" max="14" width="6" style="150" customWidth="1"/>
    <col min="15" max="15" width="6.625" style="150" customWidth="1"/>
    <col min="16" max="16" width="11" style="150" hidden="1" customWidth="1"/>
    <col min="17" max="20" width="5.375" style="150" hidden="1" customWidth="1"/>
    <col min="21" max="23" width="5.875" style="150" hidden="1" customWidth="1"/>
    <col min="24" max="24" width="6.875" style="150" hidden="1" customWidth="1"/>
    <col min="25" max="25" width="8.375" style="150" hidden="1" customWidth="1"/>
    <col min="26" max="29" width="6.875" style="150" hidden="1" customWidth="1"/>
    <col min="30" max="32" width="5.875" style="150" hidden="1" customWidth="1"/>
    <col min="33" max="33" width="7.125" style="150" hidden="1" customWidth="1"/>
    <col min="34" max="34" width="9.125" style="150" hidden="1" customWidth="1"/>
    <col min="35" max="35" width="8.5" style="150" hidden="1" customWidth="1"/>
    <col min="36" max="36" width="5" style="150" hidden="1" customWidth="1"/>
    <col min="37" max="37" width="5.125" style="150" hidden="1" customWidth="1"/>
    <col min="38" max="38" width="11" style="150" hidden="1" customWidth="1"/>
    <col min="39" max="50" width="6.625" style="150" hidden="1" customWidth="1"/>
    <col min="51" max="55" width="11" style="150" hidden="1" customWidth="1"/>
    <col min="56" max="57" width="5.5" style="150" customWidth="1"/>
    <col min="58" max="58" width="5.625" style="150" customWidth="1"/>
    <col min="59" max="60" width="5.5" style="150" customWidth="1"/>
    <col min="61" max="68" width="5.875" style="150" customWidth="1"/>
    <col min="69" max="69" width="4.625" style="150" customWidth="1"/>
    <col min="70" max="70" width="7.125" style="150" customWidth="1"/>
    <col min="71" max="71" width="11" style="150" hidden="1" customWidth="1"/>
    <col min="72" max="73" width="11" style="150" customWidth="1"/>
    <col min="74" max="16384" width="11" style="150"/>
  </cols>
  <sheetData>
    <row r="1" spans="1:72" ht="39" customHeight="1" x14ac:dyDescent="0.2">
      <c r="A1" s="20"/>
      <c r="B1" s="21"/>
      <c r="C1" s="20"/>
      <c r="D1" s="22"/>
      <c r="E1" s="22"/>
      <c r="F1" s="22"/>
      <c r="G1" s="22"/>
      <c r="H1" s="22"/>
      <c r="I1" s="22"/>
      <c r="J1" s="23"/>
      <c r="K1" s="22"/>
      <c r="L1" s="22"/>
      <c r="M1" s="21"/>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4"/>
      <c r="BR1" s="25"/>
      <c r="BS1" s="26"/>
      <c r="BT1" s="27"/>
    </row>
    <row r="2" spans="1:72" ht="17.25" customHeight="1" x14ac:dyDescent="0.2">
      <c r="A2" s="172" t="s">
        <v>12</v>
      </c>
      <c r="B2" s="173"/>
      <c r="C2" s="28">
        <f>SUBTOTAL(3,D5:D28)</f>
        <v>24</v>
      </c>
      <c r="D2" s="29" t="s">
        <v>243</v>
      </c>
      <c r="E2" s="30"/>
      <c r="F2" s="30"/>
      <c r="G2" s="31"/>
      <c r="H2" s="32"/>
      <c r="I2" s="174" t="s">
        <v>14</v>
      </c>
      <c r="J2" s="176" t="s">
        <v>15</v>
      </c>
      <c r="K2" s="174" t="s">
        <v>16</v>
      </c>
      <c r="L2" s="174" t="s">
        <v>17</v>
      </c>
      <c r="M2" s="33"/>
      <c r="N2" s="178" t="s">
        <v>14</v>
      </c>
      <c r="O2" s="179"/>
      <c r="P2" s="35"/>
      <c r="Q2" s="180" t="s">
        <v>15</v>
      </c>
      <c r="R2" s="181"/>
      <c r="S2" s="181"/>
      <c r="T2" s="182"/>
      <c r="U2" s="181"/>
      <c r="V2" s="181"/>
      <c r="W2" s="181"/>
      <c r="X2" s="182"/>
      <c r="Y2" s="182"/>
      <c r="Z2" s="181"/>
      <c r="AA2" s="181"/>
      <c r="AB2" s="181"/>
      <c r="AC2" s="182"/>
      <c r="AD2" s="181"/>
      <c r="AE2" s="181"/>
      <c r="AF2" s="181"/>
      <c r="AG2" s="181"/>
      <c r="AH2" s="181"/>
      <c r="AI2" s="181"/>
      <c r="AJ2" s="181"/>
      <c r="AK2" s="183"/>
      <c r="AL2" s="35"/>
      <c r="AM2" s="36"/>
      <c r="AN2" s="37"/>
      <c r="AO2" s="37"/>
      <c r="AP2" s="38"/>
      <c r="AQ2" s="39"/>
      <c r="AR2" s="40" t="s">
        <v>16</v>
      </c>
      <c r="AS2" s="39"/>
      <c r="AT2" s="30"/>
      <c r="AU2" s="30"/>
      <c r="AV2" s="30"/>
      <c r="AW2" s="30"/>
      <c r="AX2" s="41"/>
      <c r="AY2" s="42"/>
      <c r="AZ2" s="42"/>
      <c r="BA2" s="42"/>
      <c r="BB2" s="42"/>
      <c r="BC2" s="35"/>
      <c r="BD2" s="180" t="s">
        <v>17</v>
      </c>
      <c r="BE2" s="181"/>
      <c r="BF2" s="181"/>
      <c r="BG2" s="181"/>
      <c r="BH2" s="181"/>
      <c r="BI2" s="181"/>
      <c r="BJ2" s="181"/>
      <c r="BK2" s="181"/>
      <c r="BL2" s="181"/>
      <c r="BM2" s="181"/>
      <c r="BN2" s="181"/>
      <c r="BO2" s="181"/>
      <c r="BP2" s="182"/>
      <c r="BQ2" s="182"/>
      <c r="BR2" s="186"/>
      <c r="BS2" s="35"/>
      <c r="BT2" s="43"/>
    </row>
    <row r="3" spans="1:72" ht="17.25" customHeight="1" x14ac:dyDescent="0.2">
      <c r="A3" s="44" t="s">
        <v>18</v>
      </c>
      <c r="B3" s="45" t="s">
        <v>19</v>
      </c>
      <c r="C3" s="46"/>
      <c r="D3" s="47"/>
      <c r="E3" s="47"/>
      <c r="F3" s="47"/>
      <c r="G3" s="48"/>
      <c r="H3" s="49"/>
      <c r="I3" s="175"/>
      <c r="J3" s="177"/>
      <c r="K3" s="175"/>
      <c r="L3" s="175"/>
      <c r="M3" s="50"/>
      <c r="N3" s="51"/>
      <c r="O3" s="52"/>
      <c r="P3" s="53"/>
      <c r="Q3" s="54" t="s">
        <v>20</v>
      </c>
      <c r="R3" s="55"/>
      <c r="S3" s="56"/>
      <c r="T3" s="57"/>
      <c r="U3" s="184" t="s">
        <v>21</v>
      </c>
      <c r="V3" s="185"/>
      <c r="W3" s="179"/>
      <c r="X3" s="59"/>
      <c r="Y3" s="60"/>
      <c r="Z3" s="54" t="s">
        <v>22</v>
      </c>
      <c r="AA3" s="58"/>
      <c r="AB3" s="34"/>
      <c r="AC3" s="61"/>
      <c r="AD3" s="184" t="s">
        <v>23</v>
      </c>
      <c r="AE3" s="185"/>
      <c r="AF3" s="179"/>
      <c r="AG3" s="62"/>
      <c r="AH3" s="63"/>
      <c r="AI3" s="64"/>
      <c r="AJ3" s="55"/>
      <c r="AK3" s="56"/>
      <c r="AL3" s="53"/>
      <c r="AM3" s="180" t="s">
        <v>24</v>
      </c>
      <c r="AN3" s="181"/>
      <c r="AO3" s="183"/>
      <c r="AP3" s="65"/>
      <c r="AQ3" s="180" t="s">
        <v>25</v>
      </c>
      <c r="AR3" s="181"/>
      <c r="AS3" s="183"/>
      <c r="AT3" s="66"/>
      <c r="AU3" s="67"/>
      <c r="AV3" s="68"/>
      <c r="AW3" s="69"/>
      <c r="AX3" s="70"/>
      <c r="AY3" s="71"/>
      <c r="AZ3" s="71"/>
      <c r="BA3" s="71"/>
      <c r="BB3" s="71"/>
      <c r="BC3" s="72"/>
      <c r="BD3" s="180" t="s">
        <v>26</v>
      </c>
      <c r="BE3" s="181"/>
      <c r="BF3" s="183"/>
      <c r="BG3" s="180" t="s">
        <v>27</v>
      </c>
      <c r="BH3" s="181"/>
      <c r="BI3" s="183"/>
      <c r="BJ3" s="180" t="s">
        <v>28</v>
      </c>
      <c r="BK3" s="181"/>
      <c r="BL3" s="183"/>
      <c r="BM3" s="180" t="s">
        <v>29</v>
      </c>
      <c r="BN3" s="181"/>
      <c r="BO3" s="183"/>
      <c r="BP3" s="73"/>
      <c r="BQ3" s="69"/>
      <c r="BR3" s="70"/>
      <c r="BS3" s="53"/>
      <c r="BT3" s="43"/>
    </row>
    <row r="4" spans="1:72" ht="30" customHeight="1" x14ac:dyDescent="0.2">
      <c r="A4" s="74" t="s">
        <v>30</v>
      </c>
      <c r="B4" s="75" t="s">
        <v>31</v>
      </c>
      <c r="C4" s="76" t="s">
        <v>32</v>
      </c>
      <c r="D4" s="77" t="s">
        <v>33</v>
      </c>
      <c r="E4" s="77" t="s">
        <v>34</v>
      </c>
      <c r="F4" s="77" t="s">
        <v>35</v>
      </c>
      <c r="G4" s="78" t="s">
        <v>36</v>
      </c>
      <c r="H4" s="79"/>
      <c r="I4" s="175"/>
      <c r="J4" s="177"/>
      <c r="K4" s="175"/>
      <c r="L4" s="175"/>
      <c r="M4" s="80" t="s">
        <v>32</v>
      </c>
      <c r="N4" s="81" t="s">
        <v>37</v>
      </c>
      <c r="O4" s="82" t="s">
        <v>38</v>
      </c>
      <c r="P4" s="83" t="s">
        <v>32</v>
      </c>
      <c r="Q4" s="84" t="s">
        <v>39</v>
      </c>
      <c r="R4" s="81" t="s">
        <v>40</v>
      </c>
      <c r="S4" s="85" t="s">
        <v>41</v>
      </c>
      <c r="T4" s="86"/>
      <c r="U4" s="84" t="s">
        <v>40</v>
      </c>
      <c r="V4" s="81" t="s">
        <v>42</v>
      </c>
      <c r="W4" s="85" t="s">
        <v>43</v>
      </c>
      <c r="X4" s="87"/>
      <c r="Y4" s="88" t="s">
        <v>44</v>
      </c>
      <c r="Z4" s="84" t="s">
        <v>39</v>
      </c>
      <c r="AA4" s="81" t="s">
        <v>40</v>
      </c>
      <c r="AB4" s="85" t="s">
        <v>41</v>
      </c>
      <c r="AC4" s="89"/>
      <c r="AD4" s="90" t="s">
        <v>40</v>
      </c>
      <c r="AE4" s="81" t="s">
        <v>42</v>
      </c>
      <c r="AF4" s="85" t="s">
        <v>43</v>
      </c>
      <c r="AG4" s="91"/>
      <c r="AH4" s="88" t="s">
        <v>45</v>
      </c>
      <c r="AI4" s="90" t="s">
        <v>46</v>
      </c>
      <c r="AJ4" s="81" t="s">
        <v>47</v>
      </c>
      <c r="AK4" s="85" t="s">
        <v>48</v>
      </c>
      <c r="AL4" s="83" t="s">
        <v>32</v>
      </c>
      <c r="AM4" s="92" t="s">
        <v>39</v>
      </c>
      <c r="AN4" s="93" t="s">
        <v>40</v>
      </c>
      <c r="AO4" s="94" t="s">
        <v>41</v>
      </c>
      <c r="AP4" s="95" t="s">
        <v>49</v>
      </c>
      <c r="AQ4" s="92" t="s">
        <v>39</v>
      </c>
      <c r="AR4" s="93" t="s">
        <v>40</v>
      </c>
      <c r="AS4" s="94" t="s">
        <v>41</v>
      </c>
      <c r="AT4" s="96" t="s">
        <v>50</v>
      </c>
      <c r="AU4" s="81" t="s">
        <v>51</v>
      </c>
      <c r="AV4" s="97" t="s">
        <v>52</v>
      </c>
      <c r="AW4" s="81" t="s">
        <v>53</v>
      </c>
      <c r="AX4" s="82" t="s">
        <v>54</v>
      </c>
      <c r="AY4" s="98" t="s">
        <v>55</v>
      </c>
      <c r="AZ4" s="99"/>
      <c r="BA4" s="100" t="s">
        <v>56</v>
      </c>
      <c r="BB4" s="100" t="s">
        <v>48</v>
      </c>
      <c r="BC4" s="101" t="s">
        <v>32</v>
      </c>
      <c r="BD4" s="92" t="s">
        <v>57</v>
      </c>
      <c r="BE4" s="102" t="s">
        <v>58</v>
      </c>
      <c r="BF4" s="94" t="s">
        <v>59</v>
      </c>
      <c r="BG4" s="92" t="s">
        <v>57</v>
      </c>
      <c r="BH4" s="102" t="s">
        <v>58</v>
      </c>
      <c r="BI4" s="94" t="s">
        <v>60</v>
      </c>
      <c r="BJ4" s="92" t="s">
        <v>57</v>
      </c>
      <c r="BK4" s="102" t="s">
        <v>58</v>
      </c>
      <c r="BL4" s="94" t="s">
        <v>61</v>
      </c>
      <c r="BM4" s="92" t="s">
        <v>57</v>
      </c>
      <c r="BN4" s="102" t="s">
        <v>58</v>
      </c>
      <c r="BO4" s="94" t="s">
        <v>62</v>
      </c>
      <c r="BP4" s="90" t="s">
        <v>63</v>
      </c>
      <c r="BQ4" s="81" t="s">
        <v>56</v>
      </c>
      <c r="BR4" s="85" t="s">
        <v>64</v>
      </c>
      <c r="BS4" s="83" t="s">
        <v>32</v>
      </c>
      <c r="BT4" s="103"/>
    </row>
    <row r="5" spans="1:72" ht="24.95" customHeight="1" x14ac:dyDescent="0.2">
      <c r="A5" s="104">
        <f t="shared" ref="A5:A12" si="0">IF(C5,RANK(B5,$B$5:$B$28),"")</f>
        <v>1</v>
      </c>
      <c r="B5" s="105">
        <f t="shared" ref="B5:B28" si="1">IF(C5,(O5+AK5+BB5+BR5),"")</f>
        <v>297</v>
      </c>
      <c r="C5" s="106">
        <v>423</v>
      </c>
      <c r="D5" s="107" t="s">
        <v>244</v>
      </c>
      <c r="E5" s="107" t="s">
        <v>117</v>
      </c>
      <c r="F5" s="107" t="s">
        <v>87</v>
      </c>
      <c r="G5" s="107" t="s">
        <v>68</v>
      </c>
      <c r="H5" s="108" t="s">
        <v>10</v>
      </c>
      <c r="I5" s="109">
        <f t="shared" ref="I5:I28" si="2">IF(C5,N5,"")</f>
        <v>1</v>
      </c>
      <c r="J5" s="110" t="str">
        <f t="shared" ref="J5:J28" si="3">IF(C5,AJ5,"")</f>
        <v/>
      </c>
      <c r="K5" s="111" t="str">
        <f t="shared" ref="K5:K28" si="4">IF(C5,BA5,"")</f>
        <v/>
      </c>
      <c r="L5" s="109">
        <f t="shared" ref="L5:L28" si="5">IF(C5,BL5,"")</f>
        <v>31</v>
      </c>
      <c r="M5" s="112">
        <f t="shared" ref="M5:M28" si="6">IF($C5,$C5,"")</f>
        <v>423</v>
      </c>
      <c r="N5" s="113">
        <v>1</v>
      </c>
      <c r="O5" s="114">
        <v>150</v>
      </c>
      <c r="P5" s="115">
        <f t="shared" ref="P5:P28" si="7">IF($C5,$C5,"")</f>
        <v>423</v>
      </c>
      <c r="Q5" s="116">
        <v>0</v>
      </c>
      <c r="R5" s="113">
        <v>0</v>
      </c>
      <c r="S5" s="117">
        <v>0</v>
      </c>
      <c r="T5" s="118">
        <f t="shared" ref="T5:T28" si="8">IF(S5&lt;&gt;"",Q5*3600+R5*60+S5,"")</f>
        <v>0</v>
      </c>
      <c r="U5" s="119"/>
      <c r="V5" s="120"/>
      <c r="W5" s="121"/>
      <c r="X5" s="122" t="str">
        <f t="shared" ref="X5:X28" si="9">IF(W5&lt;&gt;"",U5*60+V5+W5/100,"")</f>
        <v/>
      </c>
      <c r="Y5" s="122" t="str">
        <f t="shared" ref="Y5:Y28" si="10">IF(W5&lt;&gt;"",X5-T5,"")</f>
        <v/>
      </c>
      <c r="Z5" s="116">
        <v>0</v>
      </c>
      <c r="AA5" s="113">
        <v>0</v>
      </c>
      <c r="AB5" s="117">
        <v>0</v>
      </c>
      <c r="AC5" s="118">
        <f t="shared" ref="AC5:AC28" si="11">IF(AB5&lt;&gt;"",Z5*3600+AA5*60+AB5,"")</f>
        <v>0</v>
      </c>
      <c r="AD5" s="123"/>
      <c r="AE5" s="124"/>
      <c r="AF5" s="121"/>
      <c r="AG5" s="122" t="str">
        <f t="shared" ref="AG5:AG28" si="12">IF(AF5&lt;&gt;"",AD5*60+AE5+AF5/100,"")</f>
        <v/>
      </c>
      <c r="AH5" s="122" t="str">
        <f t="shared" ref="AH5:AH28" si="13">IF(AF5&lt;&gt;"",AG5-AC5,"")</f>
        <v/>
      </c>
      <c r="AI5" s="125" t="str">
        <f t="shared" ref="AI5:AI28" si="14">IF(OR(Y5&lt;&gt;"",AH5&lt;&gt;""),MIN(Y5,AH5),"")</f>
        <v/>
      </c>
      <c r="AJ5" s="126" t="str">
        <f t="shared" ref="AJ5:AJ28" si="15">IF(AI5&lt;&gt;"",RANK(AI5,$AI$5:$AI$28,1),"")</f>
        <v/>
      </c>
      <c r="AK5" s="114">
        <v>0</v>
      </c>
      <c r="AL5" s="115">
        <f t="shared" ref="AL5:AL28" si="16">IF($C5,$C5,"")</f>
        <v>423</v>
      </c>
      <c r="AM5" s="123"/>
      <c r="AN5" s="124"/>
      <c r="AO5" s="127"/>
      <c r="AP5" s="122" t="str">
        <f t="shared" ref="AP5:AP28" si="17">IF(AO5&lt;&gt;"",AM5*3600+AN5*60+AO5,"")</f>
        <v/>
      </c>
      <c r="AQ5" s="123"/>
      <c r="AR5" s="124"/>
      <c r="AS5" s="127"/>
      <c r="AT5" s="125" t="str">
        <f t="shared" ref="AT5:AT28" si="18">IF(AS5&lt;&gt;"",AQ5*3600+AR5*60+AS5,"")</f>
        <v/>
      </c>
      <c r="AU5" s="126" t="str">
        <f t="shared" ref="AU5:AU28" si="19">IF(AO5&lt;&gt;"",AT5-AP5,"")</f>
        <v/>
      </c>
      <c r="AV5" s="128">
        <v>0</v>
      </c>
      <c r="AW5" s="129">
        <v>0</v>
      </c>
      <c r="AX5" s="127"/>
      <c r="AY5" s="122" t="str">
        <f t="shared" ref="AY5:AY28" si="20">IF(AX5&lt;&gt;"",AX5-AW5,"")</f>
        <v/>
      </c>
      <c r="AZ5" s="122" t="str">
        <f t="shared" ref="AZ5:AZ28" si="21">IF(AT5&lt;&gt;"",AY5*10000-AU5,"")</f>
        <v/>
      </c>
      <c r="BA5" s="122" t="str">
        <f t="shared" ref="BA5:BA28" si="22">IF(AX5&lt;&gt;"",RANK(AZ5,$AZ$5:$AZ$28,0),"")</f>
        <v/>
      </c>
      <c r="BB5" s="130">
        <v>0</v>
      </c>
      <c r="BC5" s="115">
        <f t="shared" ref="BC5:BC28" si="23">IF($C5,$C5,"")</f>
        <v>423</v>
      </c>
      <c r="BD5" s="131">
        <v>31</v>
      </c>
      <c r="BE5" s="132"/>
      <c r="BF5" s="133">
        <f t="shared" ref="BF5:BF28" si="24">BE5+BD5</f>
        <v>31</v>
      </c>
      <c r="BG5" s="131">
        <v>31</v>
      </c>
      <c r="BH5" s="132"/>
      <c r="BI5" s="133">
        <f t="shared" ref="BI5:BI28" si="25">BH5+BG5</f>
        <v>31</v>
      </c>
      <c r="BJ5" s="131">
        <v>31</v>
      </c>
      <c r="BK5" s="132"/>
      <c r="BL5" s="133">
        <f t="shared" ref="BL5:BL28" si="26">BK5+BJ5</f>
        <v>31</v>
      </c>
      <c r="BM5" s="131">
        <v>31</v>
      </c>
      <c r="BN5" s="132"/>
      <c r="BO5" s="133">
        <f t="shared" ref="BO5:BO28" si="27">BN5+BM5</f>
        <v>31</v>
      </c>
      <c r="BP5" s="104">
        <f t="shared" ref="BP5:BP28" si="28">IF(BD5&lt;&gt;"",BO5+BL5+BI5+BF5,"")</f>
        <v>124</v>
      </c>
      <c r="BQ5" s="129">
        <v>2</v>
      </c>
      <c r="BR5" s="114">
        <v>147</v>
      </c>
      <c r="BS5" s="115">
        <f t="shared" ref="BS5:BS28" si="29">IF($C5,$C5,"")</f>
        <v>423</v>
      </c>
      <c r="BT5" s="138">
        <f>C1:C28</f>
        <v>423</v>
      </c>
    </row>
    <row r="6" spans="1:72" ht="24.95" customHeight="1" x14ac:dyDescent="0.2">
      <c r="A6" s="104">
        <f t="shared" si="0"/>
        <v>2</v>
      </c>
      <c r="B6" s="105">
        <f t="shared" si="1"/>
        <v>276</v>
      </c>
      <c r="C6" s="106">
        <v>405</v>
      </c>
      <c r="D6" s="107" t="s">
        <v>245</v>
      </c>
      <c r="E6" s="107" t="s">
        <v>246</v>
      </c>
      <c r="F6" s="107" t="s">
        <v>94</v>
      </c>
      <c r="G6" s="107" t="s">
        <v>68</v>
      </c>
      <c r="H6" s="108" t="s">
        <v>10</v>
      </c>
      <c r="I6" s="109">
        <f t="shared" si="2"/>
        <v>6</v>
      </c>
      <c r="J6" s="110" t="str">
        <f t="shared" si="3"/>
        <v/>
      </c>
      <c r="K6" s="111" t="str">
        <f t="shared" si="4"/>
        <v/>
      </c>
      <c r="L6" s="109">
        <f t="shared" si="5"/>
        <v>26</v>
      </c>
      <c r="M6" s="112">
        <f t="shared" si="6"/>
        <v>405</v>
      </c>
      <c r="N6" s="113">
        <v>6</v>
      </c>
      <c r="O6" s="114">
        <v>135</v>
      </c>
      <c r="P6" s="115">
        <f t="shared" si="7"/>
        <v>405</v>
      </c>
      <c r="Q6" s="116">
        <v>0</v>
      </c>
      <c r="R6" s="113">
        <v>0</v>
      </c>
      <c r="S6" s="117">
        <v>0</v>
      </c>
      <c r="T6" s="118">
        <f t="shared" si="8"/>
        <v>0</v>
      </c>
      <c r="U6" s="119"/>
      <c r="V6" s="120"/>
      <c r="W6" s="121"/>
      <c r="X6" s="122" t="str">
        <f t="shared" si="9"/>
        <v/>
      </c>
      <c r="Y6" s="122" t="str">
        <f t="shared" si="10"/>
        <v/>
      </c>
      <c r="Z6" s="116">
        <v>0</v>
      </c>
      <c r="AA6" s="113">
        <v>0</v>
      </c>
      <c r="AB6" s="117">
        <v>0</v>
      </c>
      <c r="AC6" s="118">
        <f t="shared" si="11"/>
        <v>0</v>
      </c>
      <c r="AD6" s="123"/>
      <c r="AE6" s="124"/>
      <c r="AF6" s="121"/>
      <c r="AG6" s="122" t="str">
        <f t="shared" si="12"/>
        <v/>
      </c>
      <c r="AH6" s="122" t="str">
        <f t="shared" si="13"/>
        <v/>
      </c>
      <c r="AI6" s="125" t="str">
        <f t="shared" si="14"/>
        <v/>
      </c>
      <c r="AJ6" s="126" t="str">
        <f t="shared" si="15"/>
        <v/>
      </c>
      <c r="AK6" s="114">
        <v>0</v>
      </c>
      <c r="AL6" s="115">
        <f t="shared" si="16"/>
        <v>405</v>
      </c>
      <c r="AM6" s="123"/>
      <c r="AN6" s="124"/>
      <c r="AO6" s="127"/>
      <c r="AP6" s="122" t="str">
        <f t="shared" si="17"/>
        <v/>
      </c>
      <c r="AQ6" s="123"/>
      <c r="AR6" s="124"/>
      <c r="AS6" s="127"/>
      <c r="AT6" s="125" t="str">
        <f t="shared" si="18"/>
        <v/>
      </c>
      <c r="AU6" s="126" t="str">
        <f t="shared" si="19"/>
        <v/>
      </c>
      <c r="AV6" s="128">
        <v>0</v>
      </c>
      <c r="AW6" s="129">
        <v>0</v>
      </c>
      <c r="AX6" s="127"/>
      <c r="AY6" s="122" t="str">
        <f t="shared" si="20"/>
        <v/>
      </c>
      <c r="AZ6" s="122" t="str">
        <f t="shared" si="21"/>
        <v/>
      </c>
      <c r="BA6" s="122" t="str">
        <f t="shared" si="22"/>
        <v/>
      </c>
      <c r="BB6" s="130">
        <v>0</v>
      </c>
      <c r="BC6" s="115">
        <f t="shared" si="23"/>
        <v>405</v>
      </c>
      <c r="BD6" s="131">
        <v>31</v>
      </c>
      <c r="BE6" s="132"/>
      <c r="BF6" s="133">
        <f t="shared" si="24"/>
        <v>31</v>
      </c>
      <c r="BG6" s="131">
        <v>31</v>
      </c>
      <c r="BH6" s="132"/>
      <c r="BI6" s="133">
        <f t="shared" si="25"/>
        <v>31</v>
      </c>
      <c r="BJ6" s="131">
        <v>26</v>
      </c>
      <c r="BK6" s="132"/>
      <c r="BL6" s="133">
        <f t="shared" si="26"/>
        <v>26</v>
      </c>
      <c r="BM6" s="131">
        <v>31</v>
      </c>
      <c r="BN6" s="132"/>
      <c r="BO6" s="133">
        <f t="shared" si="27"/>
        <v>31</v>
      </c>
      <c r="BP6" s="104">
        <f t="shared" si="28"/>
        <v>119</v>
      </c>
      <c r="BQ6" s="129">
        <v>4</v>
      </c>
      <c r="BR6" s="114">
        <v>141</v>
      </c>
      <c r="BS6" s="115">
        <f t="shared" si="29"/>
        <v>405</v>
      </c>
      <c r="BT6" s="136">
        <f>C1:C28</f>
        <v>405</v>
      </c>
    </row>
    <row r="7" spans="1:72" ht="24.95" customHeight="1" x14ac:dyDescent="0.2">
      <c r="A7" s="104">
        <f t="shared" si="0"/>
        <v>3</v>
      </c>
      <c r="B7" s="105">
        <f t="shared" si="1"/>
        <v>270</v>
      </c>
      <c r="C7" s="106">
        <v>458</v>
      </c>
      <c r="D7" s="107" t="s">
        <v>225</v>
      </c>
      <c r="E7" s="107" t="s">
        <v>229</v>
      </c>
      <c r="F7" s="107" t="s">
        <v>67</v>
      </c>
      <c r="G7" s="107" t="s">
        <v>68</v>
      </c>
      <c r="H7" s="108" t="s">
        <v>10</v>
      </c>
      <c r="I7" s="109">
        <f t="shared" si="2"/>
        <v>9</v>
      </c>
      <c r="J7" s="110" t="str">
        <f t="shared" si="3"/>
        <v/>
      </c>
      <c r="K7" s="111" t="str">
        <f t="shared" si="4"/>
        <v/>
      </c>
      <c r="L7" s="109">
        <f t="shared" si="5"/>
        <v>31</v>
      </c>
      <c r="M7" s="112">
        <f t="shared" si="6"/>
        <v>458</v>
      </c>
      <c r="N7" s="113">
        <v>9</v>
      </c>
      <c r="O7" s="114">
        <v>126</v>
      </c>
      <c r="P7" s="115">
        <f t="shared" si="7"/>
        <v>458</v>
      </c>
      <c r="Q7" s="116">
        <v>0</v>
      </c>
      <c r="R7" s="113">
        <v>0</v>
      </c>
      <c r="S7" s="117">
        <v>0</v>
      </c>
      <c r="T7" s="118">
        <f t="shared" si="8"/>
        <v>0</v>
      </c>
      <c r="U7" s="119"/>
      <c r="V7" s="120"/>
      <c r="W7" s="121"/>
      <c r="X7" s="122" t="str">
        <f t="shared" si="9"/>
        <v/>
      </c>
      <c r="Y7" s="122" t="str">
        <f t="shared" si="10"/>
        <v/>
      </c>
      <c r="Z7" s="116">
        <v>0</v>
      </c>
      <c r="AA7" s="113">
        <v>0</v>
      </c>
      <c r="AB7" s="117">
        <v>0</v>
      </c>
      <c r="AC7" s="118">
        <f t="shared" si="11"/>
        <v>0</v>
      </c>
      <c r="AD7" s="123"/>
      <c r="AE7" s="124"/>
      <c r="AF7" s="121"/>
      <c r="AG7" s="122" t="str">
        <f t="shared" si="12"/>
        <v/>
      </c>
      <c r="AH7" s="122" t="str">
        <f t="shared" si="13"/>
        <v/>
      </c>
      <c r="AI7" s="125" t="str">
        <f t="shared" si="14"/>
        <v/>
      </c>
      <c r="AJ7" s="126" t="str">
        <f t="shared" si="15"/>
        <v/>
      </c>
      <c r="AK7" s="114">
        <v>0</v>
      </c>
      <c r="AL7" s="115">
        <f t="shared" si="16"/>
        <v>458</v>
      </c>
      <c r="AM7" s="123"/>
      <c r="AN7" s="124"/>
      <c r="AO7" s="127"/>
      <c r="AP7" s="122" t="str">
        <f t="shared" si="17"/>
        <v/>
      </c>
      <c r="AQ7" s="123"/>
      <c r="AR7" s="124"/>
      <c r="AS7" s="127"/>
      <c r="AT7" s="125" t="str">
        <f t="shared" si="18"/>
        <v/>
      </c>
      <c r="AU7" s="126" t="str">
        <f t="shared" si="19"/>
        <v/>
      </c>
      <c r="AV7" s="128">
        <v>0</v>
      </c>
      <c r="AW7" s="129">
        <v>0</v>
      </c>
      <c r="AX7" s="127"/>
      <c r="AY7" s="122" t="str">
        <f t="shared" si="20"/>
        <v/>
      </c>
      <c r="AZ7" s="122" t="str">
        <f t="shared" si="21"/>
        <v/>
      </c>
      <c r="BA7" s="122" t="str">
        <f t="shared" si="22"/>
        <v/>
      </c>
      <c r="BB7" s="130">
        <v>0</v>
      </c>
      <c r="BC7" s="115">
        <f t="shared" si="23"/>
        <v>458</v>
      </c>
      <c r="BD7" s="131">
        <v>31</v>
      </c>
      <c r="BE7" s="132"/>
      <c r="BF7" s="133">
        <f t="shared" si="24"/>
        <v>31</v>
      </c>
      <c r="BG7" s="131">
        <v>31</v>
      </c>
      <c r="BH7" s="132"/>
      <c r="BI7" s="133">
        <f t="shared" si="25"/>
        <v>31</v>
      </c>
      <c r="BJ7" s="131">
        <v>31</v>
      </c>
      <c r="BK7" s="132"/>
      <c r="BL7" s="133">
        <f t="shared" si="26"/>
        <v>31</v>
      </c>
      <c r="BM7" s="131">
        <v>26</v>
      </c>
      <c r="BN7" s="132"/>
      <c r="BO7" s="133">
        <f t="shared" si="27"/>
        <v>26</v>
      </c>
      <c r="BP7" s="104">
        <f t="shared" si="28"/>
        <v>119</v>
      </c>
      <c r="BQ7" s="129">
        <f>IF(BD7&lt;&gt;"",RANK(BP7,$BP$5:$BP$28,0),"")</f>
        <v>3</v>
      </c>
      <c r="BR7" s="114">
        <v>144</v>
      </c>
      <c r="BS7" s="115">
        <f t="shared" si="29"/>
        <v>458</v>
      </c>
      <c r="BT7" s="134">
        <f>C1:C28</f>
        <v>458</v>
      </c>
    </row>
    <row r="8" spans="1:72" ht="24.95" customHeight="1" x14ac:dyDescent="0.2">
      <c r="A8" s="104">
        <f t="shared" si="0"/>
        <v>4</v>
      </c>
      <c r="B8" s="105">
        <f t="shared" si="1"/>
        <v>263</v>
      </c>
      <c r="C8" s="106">
        <v>412</v>
      </c>
      <c r="D8" s="107" t="s">
        <v>247</v>
      </c>
      <c r="E8" s="107" t="s">
        <v>248</v>
      </c>
      <c r="F8" s="107" t="s">
        <v>196</v>
      </c>
      <c r="G8" s="107" t="s">
        <v>68</v>
      </c>
      <c r="H8" s="108" t="s">
        <v>10</v>
      </c>
      <c r="I8" s="109">
        <f t="shared" si="2"/>
        <v>2</v>
      </c>
      <c r="J8" s="110" t="str">
        <f t="shared" si="3"/>
        <v/>
      </c>
      <c r="K8" s="111" t="str">
        <f t="shared" si="4"/>
        <v/>
      </c>
      <c r="L8" s="109">
        <f t="shared" si="5"/>
        <v>13</v>
      </c>
      <c r="M8" s="112">
        <f t="shared" si="6"/>
        <v>412</v>
      </c>
      <c r="N8" s="113">
        <v>2</v>
      </c>
      <c r="O8" s="114">
        <v>147</v>
      </c>
      <c r="P8" s="115">
        <f t="shared" si="7"/>
        <v>412</v>
      </c>
      <c r="Q8" s="116">
        <v>0</v>
      </c>
      <c r="R8" s="113">
        <v>0</v>
      </c>
      <c r="S8" s="117">
        <v>0</v>
      </c>
      <c r="T8" s="118">
        <f t="shared" si="8"/>
        <v>0</v>
      </c>
      <c r="U8" s="119"/>
      <c r="V8" s="120"/>
      <c r="W8" s="121"/>
      <c r="X8" s="122" t="str">
        <f t="shared" si="9"/>
        <v/>
      </c>
      <c r="Y8" s="122" t="str">
        <f t="shared" si="10"/>
        <v/>
      </c>
      <c r="Z8" s="116">
        <v>0</v>
      </c>
      <c r="AA8" s="113">
        <v>0</v>
      </c>
      <c r="AB8" s="117">
        <v>0</v>
      </c>
      <c r="AC8" s="118">
        <f t="shared" si="11"/>
        <v>0</v>
      </c>
      <c r="AD8" s="123"/>
      <c r="AE8" s="124"/>
      <c r="AF8" s="121"/>
      <c r="AG8" s="122" t="str">
        <f t="shared" si="12"/>
        <v/>
      </c>
      <c r="AH8" s="122" t="str">
        <f t="shared" si="13"/>
        <v/>
      </c>
      <c r="AI8" s="125" t="str">
        <f t="shared" si="14"/>
        <v/>
      </c>
      <c r="AJ8" s="126" t="str">
        <f t="shared" si="15"/>
        <v/>
      </c>
      <c r="AK8" s="114">
        <v>0</v>
      </c>
      <c r="AL8" s="115">
        <f t="shared" si="16"/>
        <v>412</v>
      </c>
      <c r="AM8" s="123"/>
      <c r="AN8" s="124"/>
      <c r="AO8" s="127"/>
      <c r="AP8" s="122" t="str">
        <f t="shared" si="17"/>
        <v/>
      </c>
      <c r="AQ8" s="123"/>
      <c r="AR8" s="124"/>
      <c r="AS8" s="127"/>
      <c r="AT8" s="125" t="str">
        <f t="shared" si="18"/>
        <v/>
      </c>
      <c r="AU8" s="126" t="str">
        <f t="shared" si="19"/>
        <v/>
      </c>
      <c r="AV8" s="128">
        <v>0</v>
      </c>
      <c r="AW8" s="129">
        <v>0</v>
      </c>
      <c r="AX8" s="127"/>
      <c r="AY8" s="122" t="str">
        <f t="shared" si="20"/>
        <v/>
      </c>
      <c r="AZ8" s="122" t="str">
        <f t="shared" si="21"/>
        <v/>
      </c>
      <c r="BA8" s="122" t="str">
        <f t="shared" si="22"/>
        <v/>
      </c>
      <c r="BB8" s="130">
        <v>0</v>
      </c>
      <c r="BC8" s="115">
        <f t="shared" si="23"/>
        <v>412</v>
      </c>
      <c r="BD8" s="131">
        <v>21</v>
      </c>
      <c r="BE8" s="132"/>
      <c r="BF8" s="133">
        <f t="shared" si="24"/>
        <v>21</v>
      </c>
      <c r="BG8" s="131">
        <v>16</v>
      </c>
      <c r="BH8" s="132"/>
      <c r="BI8" s="133">
        <f t="shared" si="25"/>
        <v>16</v>
      </c>
      <c r="BJ8" s="131">
        <v>13</v>
      </c>
      <c r="BK8" s="132"/>
      <c r="BL8" s="133">
        <f t="shared" si="26"/>
        <v>13</v>
      </c>
      <c r="BM8" s="131">
        <v>21</v>
      </c>
      <c r="BN8" s="132"/>
      <c r="BO8" s="133">
        <f t="shared" si="27"/>
        <v>21</v>
      </c>
      <c r="BP8" s="104">
        <f t="shared" si="28"/>
        <v>71</v>
      </c>
      <c r="BQ8" s="129">
        <f>IF(BD8&lt;&gt;"",RANK(BP8,$BP$5:$BP$28,0),"")</f>
        <v>13</v>
      </c>
      <c r="BR8" s="114">
        <v>116</v>
      </c>
      <c r="BS8" s="115">
        <f t="shared" si="29"/>
        <v>412</v>
      </c>
      <c r="BT8" s="134">
        <f>C1:C28</f>
        <v>412</v>
      </c>
    </row>
    <row r="9" spans="1:72" ht="24.95" customHeight="1" x14ac:dyDescent="0.2">
      <c r="A9" s="104">
        <f t="shared" si="0"/>
        <v>5</v>
      </c>
      <c r="B9" s="105">
        <f t="shared" si="1"/>
        <v>262</v>
      </c>
      <c r="C9" s="106">
        <v>469</v>
      </c>
      <c r="D9" s="107" t="s">
        <v>249</v>
      </c>
      <c r="E9" s="107" t="s">
        <v>127</v>
      </c>
      <c r="F9" s="107" t="s">
        <v>67</v>
      </c>
      <c r="G9" s="107" t="s">
        <v>68</v>
      </c>
      <c r="H9" s="108" t="s">
        <v>10</v>
      </c>
      <c r="I9" s="109">
        <f t="shared" si="2"/>
        <v>15</v>
      </c>
      <c r="J9" s="110" t="str">
        <f t="shared" si="3"/>
        <v/>
      </c>
      <c r="K9" s="111" t="str">
        <f t="shared" si="4"/>
        <v/>
      </c>
      <c r="L9" s="109">
        <f t="shared" si="5"/>
        <v>31</v>
      </c>
      <c r="M9" s="112">
        <f t="shared" si="6"/>
        <v>469</v>
      </c>
      <c r="N9" s="113">
        <v>15</v>
      </c>
      <c r="O9" s="114">
        <v>112</v>
      </c>
      <c r="P9" s="115">
        <f t="shared" si="7"/>
        <v>469</v>
      </c>
      <c r="Q9" s="116">
        <v>0</v>
      </c>
      <c r="R9" s="113">
        <v>0</v>
      </c>
      <c r="S9" s="117">
        <v>0</v>
      </c>
      <c r="T9" s="118">
        <f t="shared" si="8"/>
        <v>0</v>
      </c>
      <c r="U9" s="119"/>
      <c r="V9" s="120"/>
      <c r="W9" s="121"/>
      <c r="X9" s="122" t="str">
        <f t="shared" si="9"/>
        <v/>
      </c>
      <c r="Y9" s="122" t="str">
        <f t="shared" si="10"/>
        <v/>
      </c>
      <c r="Z9" s="116">
        <v>0</v>
      </c>
      <c r="AA9" s="113">
        <v>0</v>
      </c>
      <c r="AB9" s="117">
        <v>0</v>
      </c>
      <c r="AC9" s="118">
        <f t="shared" si="11"/>
        <v>0</v>
      </c>
      <c r="AD9" s="123"/>
      <c r="AE9" s="124"/>
      <c r="AF9" s="121"/>
      <c r="AG9" s="122" t="str">
        <f t="shared" si="12"/>
        <v/>
      </c>
      <c r="AH9" s="122" t="str">
        <f t="shared" si="13"/>
        <v/>
      </c>
      <c r="AI9" s="125" t="str">
        <f t="shared" si="14"/>
        <v/>
      </c>
      <c r="AJ9" s="126" t="str">
        <f t="shared" si="15"/>
        <v/>
      </c>
      <c r="AK9" s="114">
        <v>0</v>
      </c>
      <c r="AL9" s="115">
        <f t="shared" si="16"/>
        <v>469</v>
      </c>
      <c r="AM9" s="123"/>
      <c r="AN9" s="124"/>
      <c r="AO9" s="127"/>
      <c r="AP9" s="122" t="str">
        <f t="shared" si="17"/>
        <v/>
      </c>
      <c r="AQ9" s="123"/>
      <c r="AR9" s="124"/>
      <c r="AS9" s="127"/>
      <c r="AT9" s="125" t="str">
        <f t="shared" si="18"/>
        <v/>
      </c>
      <c r="AU9" s="126" t="str">
        <f t="shared" si="19"/>
        <v/>
      </c>
      <c r="AV9" s="128">
        <v>0</v>
      </c>
      <c r="AW9" s="129">
        <v>0</v>
      </c>
      <c r="AX9" s="127"/>
      <c r="AY9" s="122" t="str">
        <f t="shared" si="20"/>
        <v/>
      </c>
      <c r="AZ9" s="122" t="str">
        <f t="shared" si="21"/>
        <v/>
      </c>
      <c r="BA9" s="122" t="str">
        <f t="shared" si="22"/>
        <v/>
      </c>
      <c r="BB9" s="130">
        <v>0</v>
      </c>
      <c r="BC9" s="115">
        <f t="shared" si="23"/>
        <v>469</v>
      </c>
      <c r="BD9" s="131">
        <v>31</v>
      </c>
      <c r="BE9" s="132"/>
      <c r="BF9" s="133">
        <f t="shared" si="24"/>
        <v>31</v>
      </c>
      <c r="BG9" s="131">
        <v>31</v>
      </c>
      <c r="BH9" s="132"/>
      <c r="BI9" s="133">
        <f t="shared" si="25"/>
        <v>31</v>
      </c>
      <c r="BJ9" s="131">
        <v>31</v>
      </c>
      <c r="BK9" s="132"/>
      <c r="BL9" s="133">
        <f t="shared" si="26"/>
        <v>31</v>
      </c>
      <c r="BM9" s="131">
        <v>31</v>
      </c>
      <c r="BN9" s="132"/>
      <c r="BO9" s="133">
        <f t="shared" si="27"/>
        <v>31</v>
      </c>
      <c r="BP9" s="104">
        <f t="shared" si="28"/>
        <v>124</v>
      </c>
      <c r="BQ9" s="129">
        <f>IF(BD9&lt;&gt;"",RANK(BP9,$BP$5:$BP$28,0),"")</f>
        <v>1</v>
      </c>
      <c r="BR9" s="114">
        <v>150</v>
      </c>
      <c r="BS9" s="115">
        <f t="shared" si="29"/>
        <v>469</v>
      </c>
      <c r="BT9" s="137">
        <f>C1:C28</f>
        <v>469</v>
      </c>
    </row>
    <row r="10" spans="1:72" ht="24.95" customHeight="1" x14ac:dyDescent="0.2">
      <c r="A10" s="104">
        <f t="shared" si="0"/>
        <v>6</v>
      </c>
      <c r="B10" s="105">
        <f t="shared" si="1"/>
        <v>259</v>
      </c>
      <c r="C10" s="106">
        <v>435</v>
      </c>
      <c r="D10" s="107" t="s">
        <v>250</v>
      </c>
      <c r="E10" s="107" t="s">
        <v>193</v>
      </c>
      <c r="F10" s="107" t="s">
        <v>67</v>
      </c>
      <c r="G10" s="107" t="s">
        <v>68</v>
      </c>
      <c r="H10" s="108" t="s">
        <v>10</v>
      </c>
      <c r="I10" s="109">
        <f t="shared" si="2"/>
        <v>12</v>
      </c>
      <c r="J10" s="110" t="str">
        <f t="shared" si="3"/>
        <v/>
      </c>
      <c r="K10" s="111" t="str">
        <f t="shared" si="4"/>
        <v/>
      </c>
      <c r="L10" s="109">
        <f t="shared" si="5"/>
        <v>31</v>
      </c>
      <c r="M10" s="112">
        <f t="shared" si="6"/>
        <v>435</v>
      </c>
      <c r="N10" s="113">
        <v>12</v>
      </c>
      <c r="O10" s="114">
        <v>118</v>
      </c>
      <c r="P10" s="115">
        <f t="shared" si="7"/>
        <v>435</v>
      </c>
      <c r="Q10" s="116">
        <v>0</v>
      </c>
      <c r="R10" s="113">
        <v>0</v>
      </c>
      <c r="S10" s="117">
        <v>0</v>
      </c>
      <c r="T10" s="118">
        <f t="shared" si="8"/>
        <v>0</v>
      </c>
      <c r="U10" s="119"/>
      <c r="V10" s="120"/>
      <c r="W10" s="121"/>
      <c r="X10" s="122" t="str">
        <f t="shared" si="9"/>
        <v/>
      </c>
      <c r="Y10" s="122" t="str">
        <f t="shared" si="10"/>
        <v/>
      </c>
      <c r="Z10" s="116">
        <v>0</v>
      </c>
      <c r="AA10" s="113">
        <v>0</v>
      </c>
      <c r="AB10" s="117">
        <v>0</v>
      </c>
      <c r="AC10" s="118">
        <f t="shared" si="11"/>
        <v>0</v>
      </c>
      <c r="AD10" s="123"/>
      <c r="AE10" s="124"/>
      <c r="AF10" s="121"/>
      <c r="AG10" s="122" t="str">
        <f t="shared" si="12"/>
        <v/>
      </c>
      <c r="AH10" s="122" t="str">
        <f t="shared" si="13"/>
        <v/>
      </c>
      <c r="AI10" s="125" t="str">
        <f t="shared" si="14"/>
        <v/>
      </c>
      <c r="AJ10" s="126" t="str">
        <f t="shared" si="15"/>
        <v/>
      </c>
      <c r="AK10" s="114">
        <v>0</v>
      </c>
      <c r="AL10" s="115">
        <f t="shared" si="16"/>
        <v>435</v>
      </c>
      <c r="AM10" s="123"/>
      <c r="AN10" s="124"/>
      <c r="AO10" s="127"/>
      <c r="AP10" s="122" t="str">
        <f t="shared" si="17"/>
        <v/>
      </c>
      <c r="AQ10" s="123"/>
      <c r="AR10" s="124"/>
      <c r="AS10" s="127"/>
      <c r="AT10" s="125" t="str">
        <f t="shared" si="18"/>
        <v/>
      </c>
      <c r="AU10" s="126" t="str">
        <f t="shared" si="19"/>
        <v/>
      </c>
      <c r="AV10" s="128">
        <v>0</v>
      </c>
      <c r="AW10" s="129">
        <v>0</v>
      </c>
      <c r="AX10" s="127"/>
      <c r="AY10" s="122" t="str">
        <f t="shared" si="20"/>
        <v/>
      </c>
      <c r="AZ10" s="122" t="str">
        <f t="shared" si="21"/>
        <v/>
      </c>
      <c r="BA10" s="122" t="str">
        <f t="shared" si="22"/>
        <v/>
      </c>
      <c r="BB10" s="130">
        <v>0</v>
      </c>
      <c r="BC10" s="115">
        <f t="shared" si="23"/>
        <v>435</v>
      </c>
      <c r="BD10" s="131">
        <v>26</v>
      </c>
      <c r="BE10" s="132"/>
      <c r="BF10" s="133">
        <f t="shared" si="24"/>
        <v>26</v>
      </c>
      <c r="BG10" s="131">
        <v>31</v>
      </c>
      <c r="BH10" s="132"/>
      <c r="BI10" s="133">
        <f t="shared" si="25"/>
        <v>31</v>
      </c>
      <c r="BJ10" s="131">
        <v>31</v>
      </c>
      <c r="BK10" s="132"/>
      <c r="BL10" s="133">
        <f t="shared" si="26"/>
        <v>31</v>
      </c>
      <c r="BM10" s="131">
        <v>31</v>
      </c>
      <c r="BN10" s="132"/>
      <c r="BO10" s="133">
        <f t="shared" si="27"/>
        <v>31</v>
      </c>
      <c r="BP10" s="104">
        <f t="shared" si="28"/>
        <v>119</v>
      </c>
      <c r="BQ10" s="129">
        <v>4</v>
      </c>
      <c r="BR10" s="114">
        <v>141</v>
      </c>
      <c r="BS10" s="115">
        <f t="shared" si="29"/>
        <v>435</v>
      </c>
      <c r="BT10" s="138">
        <f>C1:C28</f>
        <v>435</v>
      </c>
    </row>
    <row r="11" spans="1:72" ht="24.95" customHeight="1" x14ac:dyDescent="0.2">
      <c r="A11" s="104">
        <f t="shared" si="0"/>
        <v>7</v>
      </c>
      <c r="B11" s="105">
        <f t="shared" si="1"/>
        <v>256</v>
      </c>
      <c r="C11" s="106">
        <v>418</v>
      </c>
      <c r="D11" s="107" t="s">
        <v>251</v>
      </c>
      <c r="E11" s="107" t="s">
        <v>252</v>
      </c>
      <c r="F11" s="107" t="s">
        <v>142</v>
      </c>
      <c r="G11" s="107" t="s">
        <v>68</v>
      </c>
      <c r="H11" s="108" t="s">
        <v>10</v>
      </c>
      <c r="I11" s="109">
        <f t="shared" si="2"/>
        <v>3</v>
      </c>
      <c r="J11" s="110" t="str">
        <f t="shared" si="3"/>
        <v/>
      </c>
      <c r="K11" s="111" t="str">
        <f t="shared" si="4"/>
        <v/>
      </c>
      <c r="L11" s="109">
        <f t="shared" si="5"/>
        <v>11</v>
      </c>
      <c r="M11" s="112">
        <f t="shared" si="6"/>
        <v>418</v>
      </c>
      <c r="N11" s="113">
        <v>3</v>
      </c>
      <c r="O11" s="114">
        <v>144</v>
      </c>
      <c r="P11" s="115">
        <f t="shared" si="7"/>
        <v>418</v>
      </c>
      <c r="Q11" s="116">
        <v>0</v>
      </c>
      <c r="R11" s="113">
        <v>0</v>
      </c>
      <c r="S11" s="117">
        <v>0</v>
      </c>
      <c r="T11" s="118">
        <f t="shared" si="8"/>
        <v>0</v>
      </c>
      <c r="U11" s="119"/>
      <c r="V11" s="120"/>
      <c r="W11" s="121"/>
      <c r="X11" s="122" t="str">
        <f t="shared" si="9"/>
        <v/>
      </c>
      <c r="Y11" s="122" t="str">
        <f t="shared" si="10"/>
        <v/>
      </c>
      <c r="Z11" s="116">
        <v>0</v>
      </c>
      <c r="AA11" s="113">
        <v>0</v>
      </c>
      <c r="AB11" s="117">
        <v>0</v>
      </c>
      <c r="AC11" s="118">
        <f t="shared" si="11"/>
        <v>0</v>
      </c>
      <c r="AD11" s="123"/>
      <c r="AE11" s="124"/>
      <c r="AF11" s="121"/>
      <c r="AG11" s="122" t="str">
        <f t="shared" si="12"/>
        <v/>
      </c>
      <c r="AH11" s="122" t="str">
        <f t="shared" si="13"/>
        <v/>
      </c>
      <c r="AI11" s="125" t="str">
        <f t="shared" si="14"/>
        <v/>
      </c>
      <c r="AJ11" s="126" t="str">
        <f t="shared" si="15"/>
        <v/>
      </c>
      <c r="AK11" s="114">
        <v>0</v>
      </c>
      <c r="AL11" s="115">
        <f t="shared" si="16"/>
        <v>418</v>
      </c>
      <c r="AM11" s="123"/>
      <c r="AN11" s="124"/>
      <c r="AO11" s="127"/>
      <c r="AP11" s="122" t="str">
        <f t="shared" si="17"/>
        <v/>
      </c>
      <c r="AQ11" s="123"/>
      <c r="AR11" s="124"/>
      <c r="AS11" s="127"/>
      <c r="AT11" s="125" t="str">
        <f t="shared" si="18"/>
        <v/>
      </c>
      <c r="AU11" s="126" t="str">
        <f t="shared" si="19"/>
        <v/>
      </c>
      <c r="AV11" s="128">
        <v>0</v>
      </c>
      <c r="AW11" s="129">
        <v>0</v>
      </c>
      <c r="AX11" s="127"/>
      <c r="AY11" s="122" t="str">
        <f t="shared" si="20"/>
        <v/>
      </c>
      <c r="AZ11" s="122" t="str">
        <f t="shared" si="21"/>
        <v/>
      </c>
      <c r="BA11" s="122" t="str">
        <f t="shared" si="22"/>
        <v/>
      </c>
      <c r="BB11" s="130">
        <v>0</v>
      </c>
      <c r="BC11" s="115">
        <f t="shared" si="23"/>
        <v>418</v>
      </c>
      <c r="BD11" s="131">
        <v>23</v>
      </c>
      <c r="BE11" s="132"/>
      <c r="BF11" s="133">
        <f t="shared" si="24"/>
        <v>23</v>
      </c>
      <c r="BG11" s="131">
        <v>21</v>
      </c>
      <c r="BH11" s="132"/>
      <c r="BI11" s="133">
        <f t="shared" si="25"/>
        <v>21</v>
      </c>
      <c r="BJ11" s="131">
        <v>11</v>
      </c>
      <c r="BK11" s="132"/>
      <c r="BL11" s="133">
        <f t="shared" si="26"/>
        <v>11</v>
      </c>
      <c r="BM11" s="131">
        <v>13</v>
      </c>
      <c r="BN11" s="132"/>
      <c r="BO11" s="133">
        <f t="shared" si="27"/>
        <v>13</v>
      </c>
      <c r="BP11" s="104">
        <f t="shared" si="28"/>
        <v>68</v>
      </c>
      <c r="BQ11" s="129">
        <v>15</v>
      </c>
      <c r="BR11" s="114">
        <v>112</v>
      </c>
      <c r="BS11" s="115">
        <f t="shared" si="29"/>
        <v>418</v>
      </c>
      <c r="BT11" s="136">
        <f>C1:C28</f>
        <v>418</v>
      </c>
    </row>
    <row r="12" spans="1:72" ht="24.95" customHeight="1" x14ac:dyDescent="0.2">
      <c r="A12" s="104">
        <f t="shared" si="0"/>
        <v>8</v>
      </c>
      <c r="B12" s="105">
        <f t="shared" si="1"/>
        <v>255</v>
      </c>
      <c r="C12" s="106">
        <v>421</v>
      </c>
      <c r="D12" s="107" t="s">
        <v>187</v>
      </c>
      <c r="E12" s="107" t="s">
        <v>253</v>
      </c>
      <c r="F12" s="107" t="s">
        <v>123</v>
      </c>
      <c r="G12" s="107" t="s">
        <v>68</v>
      </c>
      <c r="H12" s="108" t="s">
        <v>10</v>
      </c>
      <c r="I12" s="109">
        <f t="shared" si="2"/>
        <v>4</v>
      </c>
      <c r="J12" s="110" t="str">
        <f t="shared" si="3"/>
        <v/>
      </c>
      <c r="K12" s="111" t="str">
        <f t="shared" si="4"/>
        <v/>
      </c>
      <c r="L12" s="109">
        <f t="shared" si="5"/>
        <v>13</v>
      </c>
      <c r="M12" s="112">
        <f t="shared" si="6"/>
        <v>421</v>
      </c>
      <c r="N12" s="113">
        <v>4</v>
      </c>
      <c r="O12" s="114">
        <v>141</v>
      </c>
      <c r="P12" s="115">
        <f t="shared" si="7"/>
        <v>421</v>
      </c>
      <c r="Q12" s="116">
        <v>0</v>
      </c>
      <c r="R12" s="113">
        <v>0</v>
      </c>
      <c r="S12" s="117">
        <v>0</v>
      </c>
      <c r="T12" s="118">
        <f t="shared" si="8"/>
        <v>0</v>
      </c>
      <c r="U12" s="119"/>
      <c r="V12" s="120"/>
      <c r="W12" s="121"/>
      <c r="X12" s="122" t="str">
        <f t="shared" si="9"/>
        <v/>
      </c>
      <c r="Y12" s="122" t="str">
        <f t="shared" si="10"/>
        <v/>
      </c>
      <c r="Z12" s="116">
        <v>0</v>
      </c>
      <c r="AA12" s="113">
        <v>0</v>
      </c>
      <c r="AB12" s="117">
        <v>0</v>
      </c>
      <c r="AC12" s="118">
        <f t="shared" si="11"/>
        <v>0</v>
      </c>
      <c r="AD12" s="123"/>
      <c r="AE12" s="124"/>
      <c r="AF12" s="121"/>
      <c r="AG12" s="122" t="str">
        <f t="shared" si="12"/>
        <v/>
      </c>
      <c r="AH12" s="122" t="str">
        <f t="shared" si="13"/>
        <v/>
      </c>
      <c r="AI12" s="125" t="str">
        <f t="shared" si="14"/>
        <v/>
      </c>
      <c r="AJ12" s="126" t="str">
        <f t="shared" si="15"/>
        <v/>
      </c>
      <c r="AK12" s="114">
        <v>0</v>
      </c>
      <c r="AL12" s="115">
        <f t="shared" si="16"/>
        <v>421</v>
      </c>
      <c r="AM12" s="123"/>
      <c r="AN12" s="124"/>
      <c r="AO12" s="127"/>
      <c r="AP12" s="122" t="str">
        <f t="shared" si="17"/>
        <v/>
      </c>
      <c r="AQ12" s="123"/>
      <c r="AR12" s="124"/>
      <c r="AS12" s="127"/>
      <c r="AT12" s="125" t="str">
        <f t="shared" si="18"/>
        <v/>
      </c>
      <c r="AU12" s="126" t="str">
        <f t="shared" si="19"/>
        <v/>
      </c>
      <c r="AV12" s="128">
        <v>0</v>
      </c>
      <c r="AW12" s="129">
        <v>0</v>
      </c>
      <c r="AX12" s="127"/>
      <c r="AY12" s="122" t="str">
        <f t="shared" si="20"/>
        <v/>
      </c>
      <c r="AZ12" s="122" t="str">
        <f t="shared" si="21"/>
        <v/>
      </c>
      <c r="BA12" s="122" t="str">
        <f t="shared" si="22"/>
        <v/>
      </c>
      <c r="BB12" s="130">
        <v>0</v>
      </c>
      <c r="BC12" s="115">
        <f t="shared" si="23"/>
        <v>421</v>
      </c>
      <c r="BD12" s="131">
        <v>16</v>
      </c>
      <c r="BE12" s="132"/>
      <c r="BF12" s="133">
        <f t="shared" si="24"/>
        <v>16</v>
      </c>
      <c r="BG12" s="131">
        <v>21</v>
      </c>
      <c r="BH12" s="132"/>
      <c r="BI12" s="133">
        <f t="shared" si="25"/>
        <v>21</v>
      </c>
      <c r="BJ12" s="131">
        <v>13</v>
      </c>
      <c r="BK12" s="132"/>
      <c r="BL12" s="133">
        <f t="shared" si="26"/>
        <v>13</v>
      </c>
      <c r="BM12" s="131">
        <v>18</v>
      </c>
      <c r="BN12" s="132"/>
      <c r="BO12" s="133">
        <f t="shared" si="27"/>
        <v>18</v>
      </c>
      <c r="BP12" s="104">
        <f t="shared" si="28"/>
        <v>68</v>
      </c>
      <c r="BQ12" s="129">
        <f>IF(BD12&lt;&gt;"",RANK(BP12,$BP$5:$BP$28,0),"")</f>
        <v>14</v>
      </c>
      <c r="BR12" s="114">
        <v>114</v>
      </c>
      <c r="BS12" s="115">
        <f t="shared" si="29"/>
        <v>421</v>
      </c>
      <c r="BT12" s="138">
        <f>C1:C28</f>
        <v>421</v>
      </c>
    </row>
    <row r="13" spans="1:72" ht="24.95" customHeight="1" x14ac:dyDescent="0.2">
      <c r="A13" s="104">
        <v>9</v>
      </c>
      <c r="B13" s="105">
        <f t="shared" si="1"/>
        <v>255</v>
      </c>
      <c r="C13" s="106">
        <v>420</v>
      </c>
      <c r="D13" s="107" t="s">
        <v>199</v>
      </c>
      <c r="E13" s="107" t="s">
        <v>242</v>
      </c>
      <c r="F13" s="107" t="s">
        <v>142</v>
      </c>
      <c r="G13" s="107" t="s">
        <v>68</v>
      </c>
      <c r="H13" s="108" t="s">
        <v>10</v>
      </c>
      <c r="I13" s="109">
        <f t="shared" si="2"/>
        <v>7</v>
      </c>
      <c r="J13" s="110" t="str">
        <f t="shared" si="3"/>
        <v/>
      </c>
      <c r="K13" s="111" t="str">
        <f t="shared" si="4"/>
        <v/>
      </c>
      <c r="L13" s="109">
        <f t="shared" si="5"/>
        <v>23</v>
      </c>
      <c r="M13" s="112">
        <f t="shared" si="6"/>
        <v>420</v>
      </c>
      <c r="N13" s="113">
        <v>7</v>
      </c>
      <c r="O13" s="114">
        <v>132</v>
      </c>
      <c r="P13" s="115">
        <f t="shared" si="7"/>
        <v>420</v>
      </c>
      <c r="Q13" s="116">
        <v>0</v>
      </c>
      <c r="R13" s="113">
        <v>0</v>
      </c>
      <c r="S13" s="117">
        <v>0</v>
      </c>
      <c r="T13" s="118">
        <f t="shared" si="8"/>
        <v>0</v>
      </c>
      <c r="U13" s="119"/>
      <c r="V13" s="120"/>
      <c r="W13" s="121"/>
      <c r="X13" s="122" t="str">
        <f t="shared" si="9"/>
        <v/>
      </c>
      <c r="Y13" s="122" t="str">
        <f t="shared" si="10"/>
        <v/>
      </c>
      <c r="Z13" s="116">
        <v>0</v>
      </c>
      <c r="AA13" s="113">
        <v>0</v>
      </c>
      <c r="AB13" s="117">
        <v>0</v>
      </c>
      <c r="AC13" s="118">
        <f t="shared" si="11"/>
        <v>0</v>
      </c>
      <c r="AD13" s="123"/>
      <c r="AE13" s="124"/>
      <c r="AF13" s="121"/>
      <c r="AG13" s="122" t="str">
        <f t="shared" si="12"/>
        <v/>
      </c>
      <c r="AH13" s="122" t="str">
        <f t="shared" si="13"/>
        <v/>
      </c>
      <c r="AI13" s="125" t="str">
        <f t="shared" si="14"/>
        <v/>
      </c>
      <c r="AJ13" s="126" t="str">
        <f t="shared" si="15"/>
        <v/>
      </c>
      <c r="AK13" s="114">
        <v>0</v>
      </c>
      <c r="AL13" s="115">
        <f t="shared" si="16"/>
        <v>420</v>
      </c>
      <c r="AM13" s="123"/>
      <c r="AN13" s="124"/>
      <c r="AO13" s="127"/>
      <c r="AP13" s="122" t="str">
        <f t="shared" si="17"/>
        <v/>
      </c>
      <c r="AQ13" s="123"/>
      <c r="AR13" s="124"/>
      <c r="AS13" s="127"/>
      <c r="AT13" s="125" t="str">
        <f t="shared" si="18"/>
        <v/>
      </c>
      <c r="AU13" s="126" t="str">
        <f t="shared" si="19"/>
        <v/>
      </c>
      <c r="AV13" s="128">
        <v>0</v>
      </c>
      <c r="AW13" s="129">
        <v>0</v>
      </c>
      <c r="AX13" s="127"/>
      <c r="AY13" s="122" t="str">
        <f t="shared" si="20"/>
        <v/>
      </c>
      <c r="AZ13" s="122" t="str">
        <f t="shared" si="21"/>
        <v/>
      </c>
      <c r="BA13" s="122" t="str">
        <f t="shared" si="22"/>
        <v/>
      </c>
      <c r="BB13" s="130">
        <v>0</v>
      </c>
      <c r="BC13" s="115">
        <f t="shared" si="23"/>
        <v>420</v>
      </c>
      <c r="BD13" s="131">
        <v>21</v>
      </c>
      <c r="BE13" s="132"/>
      <c r="BF13" s="133">
        <f t="shared" si="24"/>
        <v>21</v>
      </c>
      <c r="BG13" s="131">
        <v>26</v>
      </c>
      <c r="BH13" s="132"/>
      <c r="BI13" s="133">
        <f t="shared" si="25"/>
        <v>26</v>
      </c>
      <c r="BJ13" s="131">
        <v>23</v>
      </c>
      <c r="BK13" s="132"/>
      <c r="BL13" s="133">
        <f t="shared" si="26"/>
        <v>23</v>
      </c>
      <c r="BM13" s="131">
        <v>11</v>
      </c>
      <c r="BN13" s="132"/>
      <c r="BO13" s="133">
        <f t="shared" si="27"/>
        <v>11</v>
      </c>
      <c r="BP13" s="104">
        <f t="shared" si="28"/>
        <v>81</v>
      </c>
      <c r="BQ13" s="129">
        <f>IF(BD13&lt;&gt;"",RANK(BP13,$BP$5:$BP$28,0),"")</f>
        <v>10</v>
      </c>
      <c r="BR13" s="114">
        <v>123</v>
      </c>
      <c r="BS13" s="115">
        <f t="shared" si="29"/>
        <v>420</v>
      </c>
      <c r="BT13" s="136">
        <f>C1:C28</f>
        <v>420</v>
      </c>
    </row>
    <row r="14" spans="1:72" ht="24.95" customHeight="1" x14ac:dyDescent="0.2">
      <c r="A14" s="104">
        <f t="shared" ref="A14:A23" si="30">IF(C14,RANK(B14,$B$5:$B$28),"")</f>
        <v>10</v>
      </c>
      <c r="B14" s="105">
        <f t="shared" si="1"/>
        <v>252</v>
      </c>
      <c r="C14" s="106">
        <v>424</v>
      </c>
      <c r="D14" s="107" t="s">
        <v>254</v>
      </c>
      <c r="E14" s="107" t="s">
        <v>255</v>
      </c>
      <c r="F14" s="107" t="s">
        <v>87</v>
      </c>
      <c r="G14" s="107" t="s">
        <v>68</v>
      </c>
      <c r="H14" s="108" t="s">
        <v>10</v>
      </c>
      <c r="I14" s="109">
        <f t="shared" si="2"/>
        <v>10</v>
      </c>
      <c r="J14" s="110" t="str">
        <f t="shared" si="3"/>
        <v/>
      </c>
      <c r="K14" s="111" t="str">
        <f t="shared" si="4"/>
        <v/>
      </c>
      <c r="L14" s="109">
        <f t="shared" si="5"/>
        <v>21</v>
      </c>
      <c r="M14" s="112">
        <f t="shared" si="6"/>
        <v>424</v>
      </c>
      <c r="N14" s="113">
        <v>10</v>
      </c>
      <c r="O14" s="114">
        <v>123</v>
      </c>
      <c r="P14" s="115">
        <f t="shared" si="7"/>
        <v>424</v>
      </c>
      <c r="Q14" s="116">
        <v>0</v>
      </c>
      <c r="R14" s="113">
        <v>0</v>
      </c>
      <c r="S14" s="117">
        <v>0</v>
      </c>
      <c r="T14" s="118">
        <f t="shared" si="8"/>
        <v>0</v>
      </c>
      <c r="U14" s="119"/>
      <c r="V14" s="120"/>
      <c r="W14" s="121"/>
      <c r="X14" s="122" t="str">
        <f t="shared" si="9"/>
        <v/>
      </c>
      <c r="Y14" s="122" t="str">
        <f t="shared" si="10"/>
        <v/>
      </c>
      <c r="Z14" s="116">
        <v>0</v>
      </c>
      <c r="AA14" s="113">
        <v>0</v>
      </c>
      <c r="AB14" s="117">
        <v>0</v>
      </c>
      <c r="AC14" s="118">
        <f t="shared" si="11"/>
        <v>0</v>
      </c>
      <c r="AD14" s="123"/>
      <c r="AE14" s="124"/>
      <c r="AF14" s="121"/>
      <c r="AG14" s="122" t="str">
        <f t="shared" si="12"/>
        <v/>
      </c>
      <c r="AH14" s="122" t="str">
        <f t="shared" si="13"/>
        <v/>
      </c>
      <c r="AI14" s="125" t="str">
        <f t="shared" si="14"/>
        <v/>
      </c>
      <c r="AJ14" s="126" t="str">
        <f t="shared" si="15"/>
        <v/>
      </c>
      <c r="AK14" s="114">
        <v>0</v>
      </c>
      <c r="AL14" s="115">
        <f t="shared" si="16"/>
        <v>424</v>
      </c>
      <c r="AM14" s="123"/>
      <c r="AN14" s="124"/>
      <c r="AO14" s="127"/>
      <c r="AP14" s="122" t="str">
        <f t="shared" si="17"/>
        <v/>
      </c>
      <c r="AQ14" s="123"/>
      <c r="AR14" s="124"/>
      <c r="AS14" s="127"/>
      <c r="AT14" s="125" t="str">
        <f t="shared" si="18"/>
        <v/>
      </c>
      <c r="AU14" s="126" t="str">
        <f t="shared" si="19"/>
        <v/>
      </c>
      <c r="AV14" s="128">
        <v>0</v>
      </c>
      <c r="AW14" s="129">
        <v>0</v>
      </c>
      <c r="AX14" s="127"/>
      <c r="AY14" s="122" t="str">
        <f t="shared" si="20"/>
        <v/>
      </c>
      <c r="AZ14" s="122" t="str">
        <f t="shared" si="21"/>
        <v/>
      </c>
      <c r="BA14" s="122" t="str">
        <f t="shared" si="22"/>
        <v/>
      </c>
      <c r="BB14" s="130">
        <v>0</v>
      </c>
      <c r="BC14" s="115">
        <f t="shared" si="23"/>
        <v>424</v>
      </c>
      <c r="BD14" s="131">
        <v>21</v>
      </c>
      <c r="BE14" s="132"/>
      <c r="BF14" s="133">
        <f t="shared" si="24"/>
        <v>21</v>
      </c>
      <c r="BG14" s="131">
        <v>21</v>
      </c>
      <c r="BH14" s="132"/>
      <c r="BI14" s="133">
        <f t="shared" si="25"/>
        <v>21</v>
      </c>
      <c r="BJ14" s="131">
        <v>21</v>
      </c>
      <c r="BK14" s="132"/>
      <c r="BL14" s="133">
        <f t="shared" si="26"/>
        <v>21</v>
      </c>
      <c r="BM14" s="131">
        <v>31</v>
      </c>
      <c r="BN14" s="132"/>
      <c r="BO14" s="133">
        <f t="shared" si="27"/>
        <v>31</v>
      </c>
      <c r="BP14" s="104">
        <f t="shared" si="28"/>
        <v>94</v>
      </c>
      <c r="BQ14" s="129">
        <v>8</v>
      </c>
      <c r="BR14" s="114">
        <v>129</v>
      </c>
      <c r="BS14" s="115">
        <f t="shared" si="29"/>
        <v>424</v>
      </c>
      <c r="BT14" s="137">
        <f>C1:C28</f>
        <v>424</v>
      </c>
    </row>
    <row r="15" spans="1:72" ht="24.95" customHeight="1" x14ac:dyDescent="0.2">
      <c r="A15" s="104">
        <f t="shared" si="30"/>
        <v>11</v>
      </c>
      <c r="B15" s="105">
        <f t="shared" si="1"/>
        <v>246</v>
      </c>
      <c r="C15" s="106">
        <v>445</v>
      </c>
      <c r="D15" s="107" t="s">
        <v>194</v>
      </c>
      <c r="E15" s="107" t="s">
        <v>256</v>
      </c>
      <c r="F15" s="107" t="s">
        <v>196</v>
      </c>
      <c r="G15" s="107" t="s">
        <v>68</v>
      </c>
      <c r="H15" s="108" t="s">
        <v>10</v>
      </c>
      <c r="I15" s="109">
        <f t="shared" si="2"/>
        <v>5</v>
      </c>
      <c r="J15" s="110" t="str">
        <f t="shared" si="3"/>
        <v/>
      </c>
      <c r="K15" s="111" t="str">
        <f t="shared" si="4"/>
        <v/>
      </c>
      <c r="L15" s="109">
        <f t="shared" si="5"/>
        <v>21</v>
      </c>
      <c r="M15" s="112">
        <f t="shared" si="6"/>
        <v>445</v>
      </c>
      <c r="N15" s="113">
        <v>5</v>
      </c>
      <c r="O15" s="114">
        <v>138</v>
      </c>
      <c r="P15" s="115">
        <f t="shared" si="7"/>
        <v>445</v>
      </c>
      <c r="Q15" s="116">
        <v>0</v>
      </c>
      <c r="R15" s="113">
        <v>0</v>
      </c>
      <c r="S15" s="117">
        <v>0</v>
      </c>
      <c r="T15" s="118">
        <f t="shared" si="8"/>
        <v>0</v>
      </c>
      <c r="U15" s="119"/>
      <c r="V15" s="120"/>
      <c r="W15" s="121"/>
      <c r="X15" s="122" t="str">
        <f t="shared" si="9"/>
        <v/>
      </c>
      <c r="Y15" s="122" t="str">
        <f t="shared" si="10"/>
        <v/>
      </c>
      <c r="Z15" s="116">
        <v>0</v>
      </c>
      <c r="AA15" s="113">
        <v>0</v>
      </c>
      <c r="AB15" s="117">
        <v>0</v>
      </c>
      <c r="AC15" s="118">
        <f t="shared" si="11"/>
        <v>0</v>
      </c>
      <c r="AD15" s="123"/>
      <c r="AE15" s="124"/>
      <c r="AF15" s="121"/>
      <c r="AG15" s="122" t="str">
        <f t="shared" si="12"/>
        <v/>
      </c>
      <c r="AH15" s="122" t="str">
        <f t="shared" si="13"/>
        <v/>
      </c>
      <c r="AI15" s="125" t="str">
        <f t="shared" si="14"/>
        <v/>
      </c>
      <c r="AJ15" s="126" t="str">
        <f t="shared" si="15"/>
        <v/>
      </c>
      <c r="AK15" s="114">
        <v>0</v>
      </c>
      <c r="AL15" s="115">
        <f t="shared" si="16"/>
        <v>445</v>
      </c>
      <c r="AM15" s="123"/>
      <c r="AN15" s="124"/>
      <c r="AO15" s="127"/>
      <c r="AP15" s="122" t="str">
        <f t="shared" si="17"/>
        <v/>
      </c>
      <c r="AQ15" s="123"/>
      <c r="AR15" s="124"/>
      <c r="AS15" s="127"/>
      <c r="AT15" s="125" t="str">
        <f t="shared" si="18"/>
        <v/>
      </c>
      <c r="AU15" s="126" t="str">
        <f t="shared" si="19"/>
        <v/>
      </c>
      <c r="AV15" s="128">
        <v>0</v>
      </c>
      <c r="AW15" s="129">
        <v>0</v>
      </c>
      <c r="AX15" s="127"/>
      <c r="AY15" s="122" t="str">
        <f t="shared" si="20"/>
        <v/>
      </c>
      <c r="AZ15" s="122" t="str">
        <f t="shared" si="21"/>
        <v/>
      </c>
      <c r="BA15" s="122" t="str">
        <f t="shared" si="22"/>
        <v/>
      </c>
      <c r="BB15" s="130">
        <v>0</v>
      </c>
      <c r="BC15" s="115">
        <f t="shared" si="23"/>
        <v>445</v>
      </c>
      <c r="BD15" s="131">
        <v>11</v>
      </c>
      <c r="BE15" s="132"/>
      <c r="BF15" s="133">
        <f t="shared" si="24"/>
        <v>11</v>
      </c>
      <c r="BG15" s="131">
        <v>16</v>
      </c>
      <c r="BH15" s="132"/>
      <c r="BI15" s="133">
        <f t="shared" si="25"/>
        <v>16</v>
      </c>
      <c r="BJ15" s="131">
        <v>21</v>
      </c>
      <c r="BK15" s="132"/>
      <c r="BL15" s="133">
        <f t="shared" si="26"/>
        <v>21</v>
      </c>
      <c r="BM15" s="131">
        <v>18</v>
      </c>
      <c r="BN15" s="132"/>
      <c r="BO15" s="133">
        <f t="shared" si="27"/>
        <v>18</v>
      </c>
      <c r="BP15" s="104">
        <f t="shared" si="28"/>
        <v>66</v>
      </c>
      <c r="BQ15" s="129">
        <v>17</v>
      </c>
      <c r="BR15" s="114">
        <v>108</v>
      </c>
      <c r="BS15" s="115">
        <f t="shared" si="29"/>
        <v>445</v>
      </c>
      <c r="BT15" s="134">
        <f>C1:C28</f>
        <v>445</v>
      </c>
    </row>
    <row r="16" spans="1:72" ht="24.95" customHeight="1" x14ac:dyDescent="0.2">
      <c r="A16" s="104">
        <f t="shared" si="30"/>
        <v>12</v>
      </c>
      <c r="B16" s="105">
        <f t="shared" si="1"/>
        <v>241</v>
      </c>
      <c r="C16" s="139">
        <v>440</v>
      </c>
      <c r="D16" s="140" t="s">
        <v>257</v>
      </c>
      <c r="E16" s="140" t="s">
        <v>258</v>
      </c>
      <c r="F16" s="140" t="s">
        <v>106</v>
      </c>
      <c r="G16" s="140" t="s">
        <v>95</v>
      </c>
      <c r="H16" s="108" t="s">
        <v>10</v>
      </c>
      <c r="I16" s="109">
        <f t="shared" si="2"/>
        <v>18</v>
      </c>
      <c r="J16" s="110" t="str">
        <f t="shared" si="3"/>
        <v/>
      </c>
      <c r="K16" s="111" t="str">
        <f t="shared" si="4"/>
        <v/>
      </c>
      <c r="L16" s="109">
        <f t="shared" si="5"/>
        <v>21</v>
      </c>
      <c r="M16" s="112">
        <f t="shared" si="6"/>
        <v>440</v>
      </c>
      <c r="N16" s="113">
        <v>18</v>
      </c>
      <c r="O16" s="114">
        <v>106</v>
      </c>
      <c r="P16" s="115">
        <f t="shared" si="7"/>
        <v>440</v>
      </c>
      <c r="Q16" s="116">
        <v>0</v>
      </c>
      <c r="R16" s="113">
        <v>0</v>
      </c>
      <c r="S16" s="117">
        <v>0</v>
      </c>
      <c r="T16" s="118">
        <f t="shared" si="8"/>
        <v>0</v>
      </c>
      <c r="U16" s="119"/>
      <c r="V16" s="120"/>
      <c r="W16" s="121"/>
      <c r="X16" s="122" t="str">
        <f t="shared" si="9"/>
        <v/>
      </c>
      <c r="Y16" s="122" t="str">
        <f t="shared" si="10"/>
        <v/>
      </c>
      <c r="Z16" s="116">
        <v>0</v>
      </c>
      <c r="AA16" s="113">
        <v>0</v>
      </c>
      <c r="AB16" s="117">
        <v>0</v>
      </c>
      <c r="AC16" s="118">
        <f t="shared" si="11"/>
        <v>0</v>
      </c>
      <c r="AD16" s="123"/>
      <c r="AE16" s="124"/>
      <c r="AF16" s="121"/>
      <c r="AG16" s="122" t="str">
        <f t="shared" si="12"/>
        <v/>
      </c>
      <c r="AH16" s="122" t="str">
        <f t="shared" si="13"/>
        <v/>
      </c>
      <c r="AI16" s="125" t="str">
        <f t="shared" si="14"/>
        <v/>
      </c>
      <c r="AJ16" s="126" t="str">
        <f t="shared" si="15"/>
        <v/>
      </c>
      <c r="AK16" s="114">
        <v>0</v>
      </c>
      <c r="AL16" s="115">
        <f t="shared" si="16"/>
        <v>440</v>
      </c>
      <c r="AM16" s="123"/>
      <c r="AN16" s="124"/>
      <c r="AO16" s="127"/>
      <c r="AP16" s="122" t="str">
        <f t="shared" si="17"/>
        <v/>
      </c>
      <c r="AQ16" s="123"/>
      <c r="AR16" s="124"/>
      <c r="AS16" s="127"/>
      <c r="AT16" s="125" t="str">
        <f t="shared" si="18"/>
        <v/>
      </c>
      <c r="AU16" s="126" t="str">
        <f t="shared" si="19"/>
        <v/>
      </c>
      <c r="AV16" s="128">
        <v>0</v>
      </c>
      <c r="AW16" s="129">
        <v>0</v>
      </c>
      <c r="AX16" s="127"/>
      <c r="AY16" s="122" t="str">
        <f t="shared" si="20"/>
        <v/>
      </c>
      <c r="AZ16" s="122" t="str">
        <f t="shared" si="21"/>
        <v/>
      </c>
      <c r="BA16" s="122" t="str">
        <f t="shared" si="22"/>
        <v/>
      </c>
      <c r="BB16" s="130">
        <v>0</v>
      </c>
      <c r="BC16" s="115">
        <f t="shared" si="23"/>
        <v>440</v>
      </c>
      <c r="BD16" s="131">
        <v>31</v>
      </c>
      <c r="BE16" s="132"/>
      <c r="BF16" s="133">
        <f t="shared" si="24"/>
        <v>31</v>
      </c>
      <c r="BG16" s="131">
        <v>26</v>
      </c>
      <c r="BH16" s="132"/>
      <c r="BI16" s="133">
        <f t="shared" si="25"/>
        <v>26</v>
      </c>
      <c r="BJ16" s="131">
        <v>21</v>
      </c>
      <c r="BK16" s="132"/>
      <c r="BL16" s="133">
        <f t="shared" si="26"/>
        <v>21</v>
      </c>
      <c r="BM16" s="131">
        <v>31</v>
      </c>
      <c r="BN16" s="132"/>
      <c r="BO16" s="133">
        <f t="shared" si="27"/>
        <v>31</v>
      </c>
      <c r="BP16" s="104">
        <f t="shared" si="28"/>
        <v>109</v>
      </c>
      <c r="BQ16" s="129">
        <f t="shared" ref="BQ16:BQ21" si="31">IF(BD16&lt;&gt;"",RANK(BP16,$BP$5:$BP$28,0),"")</f>
        <v>6</v>
      </c>
      <c r="BR16" s="114">
        <v>135</v>
      </c>
      <c r="BS16" s="115">
        <f t="shared" si="29"/>
        <v>440</v>
      </c>
      <c r="BT16" s="138">
        <f>C1:C28</f>
        <v>440</v>
      </c>
    </row>
    <row r="17" spans="1:72" ht="24.95" customHeight="1" x14ac:dyDescent="0.2">
      <c r="A17" s="104">
        <f t="shared" si="30"/>
        <v>13</v>
      </c>
      <c r="B17" s="105">
        <f t="shared" si="1"/>
        <v>240</v>
      </c>
      <c r="C17" s="106">
        <v>408</v>
      </c>
      <c r="D17" s="107" t="s">
        <v>259</v>
      </c>
      <c r="E17" s="107" t="s">
        <v>260</v>
      </c>
      <c r="F17" s="107" t="s">
        <v>114</v>
      </c>
      <c r="G17" s="107" t="s">
        <v>68</v>
      </c>
      <c r="H17" s="108" t="s">
        <v>10</v>
      </c>
      <c r="I17" s="109">
        <f t="shared" si="2"/>
        <v>17</v>
      </c>
      <c r="J17" s="110" t="str">
        <f t="shared" si="3"/>
        <v/>
      </c>
      <c r="K17" s="111" t="str">
        <f t="shared" si="4"/>
        <v/>
      </c>
      <c r="L17" s="109">
        <f t="shared" si="5"/>
        <v>31</v>
      </c>
      <c r="M17" s="112">
        <f t="shared" si="6"/>
        <v>408</v>
      </c>
      <c r="N17" s="113">
        <v>17</v>
      </c>
      <c r="O17" s="114">
        <v>108</v>
      </c>
      <c r="P17" s="115">
        <f t="shared" si="7"/>
        <v>408</v>
      </c>
      <c r="Q17" s="116">
        <v>0</v>
      </c>
      <c r="R17" s="113">
        <v>0</v>
      </c>
      <c r="S17" s="117">
        <v>0</v>
      </c>
      <c r="T17" s="118">
        <f t="shared" si="8"/>
        <v>0</v>
      </c>
      <c r="U17" s="119"/>
      <c r="V17" s="120"/>
      <c r="W17" s="121"/>
      <c r="X17" s="122" t="str">
        <f t="shared" si="9"/>
        <v/>
      </c>
      <c r="Y17" s="122" t="str">
        <f t="shared" si="10"/>
        <v/>
      </c>
      <c r="Z17" s="116">
        <v>0</v>
      </c>
      <c r="AA17" s="113">
        <v>0</v>
      </c>
      <c r="AB17" s="117">
        <v>0</v>
      </c>
      <c r="AC17" s="118">
        <f t="shared" si="11"/>
        <v>0</v>
      </c>
      <c r="AD17" s="123"/>
      <c r="AE17" s="124"/>
      <c r="AF17" s="121"/>
      <c r="AG17" s="122" t="str">
        <f t="shared" si="12"/>
        <v/>
      </c>
      <c r="AH17" s="122" t="str">
        <f t="shared" si="13"/>
        <v/>
      </c>
      <c r="AI17" s="125" t="str">
        <f t="shared" si="14"/>
        <v/>
      </c>
      <c r="AJ17" s="126" t="str">
        <f t="shared" si="15"/>
        <v/>
      </c>
      <c r="AK17" s="114">
        <v>0</v>
      </c>
      <c r="AL17" s="115">
        <f t="shared" si="16"/>
        <v>408</v>
      </c>
      <c r="AM17" s="123"/>
      <c r="AN17" s="124"/>
      <c r="AO17" s="127"/>
      <c r="AP17" s="122" t="str">
        <f t="shared" si="17"/>
        <v/>
      </c>
      <c r="AQ17" s="123"/>
      <c r="AR17" s="124"/>
      <c r="AS17" s="127"/>
      <c r="AT17" s="125" t="str">
        <f t="shared" si="18"/>
        <v/>
      </c>
      <c r="AU17" s="126" t="str">
        <f t="shared" si="19"/>
        <v/>
      </c>
      <c r="AV17" s="128">
        <v>0</v>
      </c>
      <c r="AW17" s="129">
        <v>0</v>
      </c>
      <c r="AX17" s="127"/>
      <c r="AY17" s="122" t="str">
        <f t="shared" si="20"/>
        <v/>
      </c>
      <c r="AZ17" s="122" t="str">
        <f t="shared" si="21"/>
        <v/>
      </c>
      <c r="BA17" s="122" t="str">
        <f t="shared" si="22"/>
        <v/>
      </c>
      <c r="BB17" s="130">
        <v>0</v>
      </c>
      <c r="BC17" s="115">
        <f t="shared" si="23"/>
        <v>408</v>
      </c>
      <c r="BD17" s="131">
        <v>16</v>
      </c>
      <c r="BE17" s="132"/>
      <c r="BF17" s="133">
        <f t="shared" si="24"/>
        <v>16</v>
      </c>
      <c r="BG17" s="131">
        <v>16</v>
      </c>
      <c r="BH17" s="132"/>
      <c r="BI17" s="133">
        <f t="shared" si="25"/>
        <v>16</v>
      </c>
      <c r="BJ17" s="131">
        <v>31</v>
      </c>
      <c r="BK17" s="132"/>
      <c r="BL17" s="133">
        <f t="shared" si="26"/>
        <v>31</v>
      </c>
      <c r="BM17" s="131">
        <v>31</v>
      </c>
      <c r="BN17" s="132"/>
      <c r="BO17" s="133">
        <f t="shared" si="27"/>
        <v>31</v>
      </c>
      <c r="BP17" s="104">
        <f t="shared" si="28"/>
        <v>94</v>
      </c>
      <c r="BQ17" s="129">
        <f t="shared" si="31"/>
        <v>7</v>
      </c>
      <c r="BR17" s="114">
        <v>132</v>
      </c>
      <c r="BS17" s="115">
        <f t="shared" si="29"/>
        <v>408</v>
      </c>
      <c r="BT17" s="136">
        <f>C1:C28</f>
        <v>408</v>
      </c>
    </row>
    <row r="18" spans="1:72" ht="24.95" customHeight="1" x14ac:dyDescent="0.2">
      <c r="A18" s="104">
        <f t="shared" si="30"/>
        <v>14</v>
      </c>
      <c r="B18" s="105">
        <f t="shared" si="1"/>
        <v>239</v>
      </c>
      <c r="C18" s="106">
        <v>459</v>
      </c>
      <c r="D18" s="107" t="s">
        <v>152</v>
      </c>
      <c r="E18" s="107" t="s">
        <v>261</v>
      </c>
      <c r="F18" s="107" t="s">
        <v>91</v>
      </c>
      <c r="G18" s="107" t="s">
        <v>68</v>
      </c>
      <c r="H18" s="108" t="s">
        <v>10</v>
      </c>
      <c r="I18" s="109">
        <f t="shared" si="2"/>
        <v>8</v>
      </c>
      <c r="J18" s="110" t="str">
        <f t="shared" si="3"/>
        <v/>
      </c>
      <c r="K18" s="111" t="str">
        <f t="shared" si="4"/>
        <v/>
      </c>
      <c r="L18" s="109">
        <f t="shared" si="5"/>
        <v>21</v>
      </c>
      <c r="M18" s="112">
        <f t="shared" si="6"/>
        <v>459</v>
      </c>
      <c r="N18" s="113">
        <v>8</v>
      </c>
      <c r="O18" s="114">
        <v>129</v>
      </c>
      <c r="P18" s="115">
        <f t="shared" si="7"/>
        <v>459</v>
      </c>
      <c r="Q18" s="116">
        <v>0</v>
      </c>
      <c r="R18" s="113">
        <v>0</v>
      </c>
      <c r="S18" s="117">
        <v>0</v>
      </c>
      <c r="T18" s="118">
        <f t="shared" si="8"/>
        <v>0</v>
      </c>
      <c r="U18" s="119"/>
      <c r="V18" s="120"/>
      <c r="W18" s="121"/>
      <c r="X18" s="122" t="str">
        <f t="shared" si="9"/>
        <v/>
      </c>
      <c r="Y18" s="122" t="str">
        <f t="shared" si="10"/>
        <v/>
      </c>
      <c r="Z18" s="116">
        <v>0</v>
      </c>
      <c r="AA18" s="113">
        <v>0</v>
      </c>
      <c r="AB18" s="117">
        <v>0</v>
      </c>
      <c r="AC18" s="118">
        <f t="shared" si="11"/>
        <v>0</v>
      </c>
      <c r="AD18" s="123"/>
      <c r="AE18" s="124"/>
      <c r="AF18" s="121"/>
      <c r="AG18" s="122" t="str">
        <f t="shared" si="12"/>
        <v/>
      </c>
      <c r="AH18" s="122" t="str">
        <f t="shared" si="13"/>
        <v/>
      </c>
      <c r="AI18" s="125" t="str">
        <f t="shared" si="14"/>
        <v/>
      </c>
      <c r="AJ18" s="126" t="str">
        <f t="shared" si="15"/>
        <v/>
      </c>
      <c r="AK18" s="114">
        <v>0</v>
      </c>
      <c r="AL18" s="115">
        <f t="shared" si="16"/>
        <v>459</v>
      </c>
      <c r="AM18" s="123"/>
      <c r="AN18" s="124"/>
      <c r="AO18" s="127"/>
      <c r="AP18" s="122" t="str">
        <f t="shared" si="17"/>
        <v/>
      </c>
      <c r="AQ18" s="123"/>
      <c r="AR18" s="124"/>
      <c r="AS18" s="127"/>
      <c r="AT18" s="125" t="str">
        <f t="shared" si="18"/>
        <v/>
      </c>
      <c r="AU18" s="126" t="str">
        <f t="shared" si="19"/>
        <v/>
      </c>
      <c r="AV18" s="128">
        <v>0</v>
      </c>
      <c r="AW18" s="129">
        <v>0</v>
      </c>
      <c r="AX18" s="127"/>
      <c r="AY18" s="122" t="str">
        <f t="shared" si="20"/>
        <v/>
      </c>
      <c r="AZ18" s="122" t="str">
        <f t="shared" si="21"/>
        <v/>
      </c>
      <c r="BA18" s="122" t="str">
        <f t="shared" si="22"/>
        <v/>
      </c>
      <c r="BB18" s="130">
        <v>0</v>
      </c>
      <c r="BC18" s="115">
        <f t="shared" si="23"/>
        <v>459</v>
      </c>
      <c r="BD18" s="131">
        <v>16</v>
      </c>
      <c r="BE18" s="132"/>
      <c r="BF18" s="133">
        <f t="shared" si="24"/>
        <v>16</v>
      </c>
      <c r="BG18" s="131">
        <v>21</v>
      </c>
      <c r="BH18" s="132"/>
      <c r="BI18" s="133">
        <f t="shared" si="25"/>
        <v>21</v>
      </c>
      <c r="BJ18" s="131">
        <v>21</v>
      </c>
      <c r="BK18" s="132"/>
      <c r="BL18" s="133">
        <f t="shared" si="26"/>
        <v>21</v>
      </c>
      <c r="BM18" s="131">
        <v>8</v>
      </c>
      <c r="BN18" s="132"/>
      <c r="BO18" s="133">
        <f t="shared" si="27"/>
        <v>8</v>
      </c>
      <c r="BP18" s="104">
        <f t="shared" si="28"/>
        <v>66</v>
      </c>
      <c r="BQ18" s="129">
        <f t="shared" si="31"/>
        <v>16</v>
      </c>
      <c r="BR18" s="114">
        <v>110</v>
      </c>
      <c r="BS18" s="115">
        <f t="shared" si="29"/>
        <v>459</v>
      </c>
      <c r="BT18" s="137">
        <f>C1:C28</f>
        <v>459</v>
      </c>
    </row>
    <row r="19" spans="1:72" ht="24.95" customHeight="1" x14ac:dyDescent="0.2">
      <c r="A19" s="104">
        <f t="shared" si="30"/>
        <v>15</v>
      </c>
      <c r="B19" s="105">
        <f t="shared" si="1"/>
        <v>238</v>
      </c>
      <c r="C19" s="106">
        <v>463</v>
      </c>
      <c r="D19" s="107" t="s">
        <v>262</v>
      </c>
      <c r="E19" s="107" t="s">
        <v>105</v>
      </c>
      <c r="F19" s="107" t="s">
        <v>79</v>
      </c>
      <c r="G19" s="107" t="s">
        <v>68</v>
      </c>
      <c r="H19" s="108" t="s">
        <v>10</v>
      </c>
      <c r="I19" s="109">
        <f t="shared" si="2"/>
        <v>11</v>
      </c>
      <c r="J19" s="110" t="str">
        <f t="shared" si="3"/>
        <v/>
      </c>
      <c r="K19" s="111" t="str">
        <f t="shared" si="4"/>
        <v/>
      </c>
      <c r="L19" s="109">
        <f t="shared" si="5"/>
        <v>13</v>
      </c>
      <c r="M19" s="112">
        <f t="shared" si="6"/>
        <v>463</v>
      </c>
      <c r="N19" s="113">
        <v>11</v>
      </c>
      <c r="O19" s="114">
        <v>120</v>
      </c>
      <c r="P19" s="115">
        <f t="shared" si="7"/>
        <v>463</v>
      </c>
      <c r="Q19" s="116">
        <v>0</v>
      </c>
      <c r="R19" s="113">
        <v>0</v>
      </c>
      <c r="S19" s="117">
        <v>0</v>
      </c>
      <c r="T19" s="118">
        <f t="shared" si="8"/>
        <v>0</v>
      </c>
      <c r="U19" s="119"/>
      <c r="V19" s="120"/>
      <c r="W19" s="121"/>
      <c r="X19" s="122" t="str">
        <f t="shared" si="9"/>
        <v/>
      </c>
      <c r="Y19" s="122" t="str">
        <f t="shared" si="10"/>
        <v/>
      </c>
      <c r="Z19" s="116">
        <v>0</v>
      </c>
      <c r="AA19" s="113">
        <v>0</v>
      </c>
      <c r="AB19" s="117">
        <v>0</v>
      </c>
      <c r="AC19" s="118">
        <f t="shared" si="11"/>
        <v>0</v>
      </c>
      <c r="AD19" s="123"/>
      <c r="AE19" s="124"/>
      <c r="AF19" s="121"/>
      <c r="AG19" s="122" t="str">
        <f t="shared" si="12"/>
        <v/>
      </c>
      <c r="AH19" s="122" t="str">
        <f t="shared" si="13"/>
        <v/>
      </c>
      <c r="AI19" s="125" t="str">
        <f t="shared" si="14"/>
        <v/>
      </c>
      <c r="AJ19" s="126" t="str">
        <f t="shared" si="15"/>
        <v/>
      </c>
      <c r="AK19" s="114">
        <v>0</v>
      </c>
      <c r="AL19" s="115">
        <f t="shared" si="16"/>
        <v>463</v>
      </c>
      <c r="AM19" s="123"/>
      <c r="AN19" s="124"/>
      <c r="AO19" s="127"/>
      <c r="AP19" s="122" t="str">
        <f t="shared" si="17"/>
        <v/>
      </c>
      <c r="AQ19" s="123"/>
      <c r="AR19" s="124"/>
      <c r="AS19" s="127"/>
      <c r="AT19" s="125" t="str">
        <f t="shared" si="18"/>
        <v/>
      </c>
      <c r="AU19" s="126" t="str">
        <f t="shared" si="19"/>
        <v/>
      </c>
      <c r="AV19" s="128">
        <v>0</v>
      </c>
      <c r="AW19" s="129">
        <v>0</v>
      </c>
      <c r="AX19" s="127"/>
      <c r="AY19" s="122" t="str">
        <f t="shared" si="20"/>
        <v/>
      </c>
      <c r="AZ19" s="122" t="str">
        <f t="shared" si="21"/>
        <v/>
      </c>
      <c r="BA19" s="122" t="str">
        <f t="shared" si="22"/>
        <v/>
      </c>
      <c r="BB19" s="130">
        <v>0</v>
      </c>
      <c r="BC19" s="115">
        <f t="shared" si="23"/>
        <v>463</v>
      </c>
      <c r="BD19" s="131">
        <v>16</v>
      </c>
      <c r="BE19" s="132"/>
      <c r="BF19" s="133">
        <f t="shared" si="24"/>
        <v>16</v>
      </c>
      <c r="BG19" s="131">
        <v>31</v>
      </c>
      <c r="BH19" s="132"/>
      <c r="BI19" s="133">
        <f t="shared" si="25"/>
        <v>31</v>
      </c>
      <c r="BJ19" s="131">
        <v>13</v>
      </c>
      <c r="BK19" s="132"/>
      <c r="BL19" s="133">
        <f t="shared" si="26"/>
        <v>13</v>
      </c>
      <c r="BM19" s="131">
        <v>16</v>
      </c>
      <c r="BN19" s="132"/>
      <c r="BO19" s="133">
        <f t="shared" si="27"/>
        <v>16</v>
      </c>
      <c r="BP19" s="104">
        <f t="shared" si="28"/>
        <v>76</v>
      </c>
      <c r="BQ19" s="129">
        <f t="shared" si="31"/>
        <v>12</v>
      </c>
      <c r="BR19" s="114">
        <v>118</v>
      </c>
      <c r="BS19" s="115">
        <f t="shared" si="29"/>
        <v>463</v>
      </c>
      <c r="BT19" s="135">
        <f>C1:C28</f>
        <v>463</v>
      </c>
    </row>
    <row r="20" spans="1:72" ht="24.95" customHeight="1" x14ac:dyDescent="0.2">
      <c r="A20" s="104">
        <f t="shared" si="30"/>
        <v>16</v>
      </c>
      <c r="B20" s="105">
        <f t="shared" si="1"/>
        <v>234</v>
      </c>
      <c r="C20" s="106">
        <v>416</v>
      </c>
      <c r="D20" s="107" t="s">
        <v>263</v>
      </c>
      <c r="E20" s="107" t="s">
        <v>222</v>
      </c>
      <c r="F20" s="107" t="s">
        <v>91</v>
      </c>
      <c r="G20" s="107" t="s">
        <v>68</v>
      </c>
      <c r="H20" s="108" t="s">
        <v>10</v>
      </c>
      <c r="I20" s="109">
        <f t="shared" si="2"/>
        <v>14</v>
      </c>
      <c r="J20" s="110" t="str">
        <f t="shared" si="3"/>
        <v/>
      </c>
      <c r="K20" s="111" t="str">
        <f t="shared" si="4"/>
        <v/>
      </c>
      <c r="L20" s="109">
        <f t="shared" si="5"/>
        <v>8</v>
      </c>
      <c r="M20" s="112">
        <f t="shared" si="6"/>
        <v>416</v>
      </c>
      <c r="N20" s="113">
        <v>14</v>
      </c>
      <c r="O20" s="114">
        <v>114</v>
      </c>
      <c r="P20" s="115">
        <f t="shared" si="7"/>
        <v>416</v>
      </c>
      <c r="Q20" s="116">
        <v>0</v>
      </c>
      <c r="R20" s="113">
        <v>0</v>
      </c>
      <c r="S20" s="117">
        <v>0</v>
      </c>
      <c r="T20" s="118">
        <f t="shared" si="8"/>
        <v>0</v>
      </c>
      <c r="U20" s="119"/>
      <c r="V20" s="120"/>
      <c r="W20" s="121"/>
      <c r="X20" s="122" t="str">
        <f t="shared" si="9"/>
        <v/>
      </c>
      <c r="Y20" s="122" t="str">
        <f t="shared" si="10"/>
        <v/>
      </c>
      <c r="Z20" s="116">
        <v>0</v>
      </c>
      <c r="AA20" s="113">
        <v>0</v>
      </c>
      <c r="AB20" s="117">
        <v>0</v>
      </c>
      <c r="AC20" s="118">
        <f t="shared" si="11"/>
        <v>0</v>
      </c>
      <c r="AD20" s="123"/>
      <c r="AE20" s="124"/>
      <c r="AF20" s="121"/>
      <c r="AG20" s="122" t="str">
        <f t="shared" si="12"/>
        <v/>
      </c>
      <c r="AH20" s="122" t="str">
        <f t="shared" si="13"/>
        <v/>
      </c>
      <c r="AI20" s="125" t="str">
        <f t="shared" si="14"/>
        <v/>
      </c>
      <c r="AJ20" s="126" t="str">
        <f t="shared" si="15"/>
        <v/>
      </c>
      <c r="AK20" s="114">
        <v>0</v>
      </c>
      <c r="AL20" s="115">
        <f t="shared" si="16"/>
        <v>416</v>
      </c>
      <c r="AM20" s="123"/>
      <c r="AN20" s="124"/>
      <c r="AO20" s="127"/>
      <c r="AP20" s="122" t="str">
        <f t="shared" si="17"/>
        <v/>
      </c>
      <c r="AQ20" s="123"/>
      <c r="AR20" s="124"/>
      <c r="AS20" s="127"/>
      <c r="AT20" s="125" t="str">
        <f t="shared" si="18"/>
        <v/>
      </c>
      <c r="AU20" s="126" t="str">
        <f t="shared" si="19"/>
        <v/>
      </c>
      <c r="AV20" s="128">
        <v>0</v>
      </c>
      <c r="AW20" s="129">
        <v>0</v>
      </c>
      <c r="AX20" s="127"/>
      <c r="AY20" s="122" t="str">
        <f t="shared" si="20"/>
        <v/>
      </c>
      <c r="AZ20" s="122" t="str">
        <f t="shared" si="21"/>
        <v/>
      </c>
      <c r="BA20" s="122" t="str">
        <f t="shared" si="22"/>
        <v/>
      </c>
      <c r="BB20" s="130">
        <v>0</v>
      </c>
      <c r="BC20" s="115">
        <f t="shared" si="23"/>
        <v>416</v>
      </c>
      <c r="BD20" s="131">
        <v>23</v>
      </c>
      <c r="BE20" s="132"/>
      <c r="BF20" s="133">
        <f t="shared" si="24"/>
        <v>23</v>
      </c>
      <c r="BG20" s="131">
        <v>31</v>
      </c>
      <c r="BH20" s="132"/>
      <c r="BI20" s="133">
        <f t="shared" si="25"/>
        <v>31</v>
      </c>
      <c r="BJ20" s="131">
        <v>8</v>
      </c>
      <c r="BK20" s="132"/>
      <c r="BL20" s="133">
        <f t="shared" si="26"/>
        <v>8</v>
      </c>
      <c r="BM20" s="131">
        <v>16</v>
      </c>
      <c r="BN20" s="132"/>
      <c r="BO20" s="133">
        <f t="shared" si="27"/>
        <v>16</v>
      </c>
      <c r="BP20" s="104">
        <f t="shared" si="28"/>
        <v>78</v>
      </c>
      <c r="BQ20" s="129">
        <f t="shared" si="31"/>
        <v>11</v>
      </c>
      <c r="BR20" s="114">
        <v>120</v>
      </c>
      <c r="BS20" s="115">
        <f t="shared" si="29"/>
        <v>416</v>
      </c>
      <c r="BT20" s="136">
        <f>C1:C28</f>
        <v>416</v>
      </c>
    </row>
    <row r="21" spans="1:72" ht="24.95" customHeight="1" x14ac:dyDescent="0.2">
      <c r="A21" s="104">
        <f t="shared" si="30"/>
        <v>17</v>
      </c>
      <c r="B21" s="105">
        <f t="shared" si="1"/>
        <v>230</v>
      </c>
      <c r="C21" s="139">
        <v>465</v>
      </c>
      <c r="D21" s="140" t="s">
        <v>264</v>
      </c>
      <c r="E21" s="140" t="s">
        <v>265</v>
      </c>
      <c r="F21" s="140" t="s">
        <v>191</v>
      </c>
      <c r="G21" s="140" t="s">
        <v>95</v>
      </c>
      <c r="H21" s="108" t="s">
        <v>10</v>
      </c>
      <c r="I21" s="109">
        <f t="shared" si="2"/>
        <v>19</v>
      </c>
      <c r="J21" s="110" t="str">
        <f t="shared" si="3"/>
        <v/>
      </c>
      <c r="K21" s="111" t="str">
        <f t="shared" si="4"/>
        <v/>
      </c>
      <c r="L21" s="109">
        <f t="shared" si="5"/>
        <v>13</v>
      </c>
      <c r="M21" s="112">
        <f t="shared" si="6"/>
        <v>465</v>
      </c>
      <c r="N21" s="113">
        <v>19</v>
      </c>
      <c r="O21" s="114">
        <v>104</v>
      </c>
      <c r="P21" s="115">
        <f t="shared" si="7"/>
        <v>465</v>
      </c>
      <c r="Q21" s="116">
        <v>0</v>
      </c>
      <c r="R21" s="113">
        <v>0</v>
      </c>
      <c r="S21" s="117">
        <v>0</v>
      </c>
      <c r="T21" s="118">
        <f t="shared" si="8"/>
        <v>0</v>
      </c>
      <c r="U21" s="119"/>
      <c r="V21" s="120"/>
      <c r="W21" s="121"/>
      <c r="X21" s="122" t="str">
        <f t="shared" si="9"/>
        <v/>
      </c>
      <c r="Y21" s="122" t="str">
        <f t="shared" si="10"/>
        <v/>
      </c>
      <c r="Z21" s="116">
        <v>0</v>
      </c>
      <c r="AA21" s="113">
        <v>0</v>
      </c>
      <c r="AB21" s="117">
        <v>0</v>
      </c>
      <c r="AC21" s="118">
        <f t="shared" si="11"/>
        <v>0</v>
      </c>
      <c r="AD21" s="123"/>
      <c r="AE21" s="124"/>
      <c r="AF21" s="121"/>
      <c r="AG21" s="122" t="str">
        <f t="shared" si="12"/>
        <v/>
      </c>
      <c r="AH21" s="122" t="str">
        <f t="shared" si="13"/>
        <v/>
      </c>
      <c r="AI21" s="125" t="str">
        <f t="shared" si="14"/>
        <v/>
      </c>
      <c r="AJ21" s="126" t="str">
        <f t="shared" si="15"/>
        <v/>
      </c>
      <c r="AK21" s="114">
        <v>0</v>
      </c>
      <c r="AL21" s="115">
        <f t="shared" si="16"/>
        <v>465</v>
      </c>
      <c r="AM21" s="123"/>
      <c r="AN21" s="124"/>
      <c r="AO21" s="127"/>
      <c r="AP21" s="122" t="str">
        <f t="shared" si="17"/>
        <v/>
      </c>
      <c r="AQ21" s="123"/>
      <c r="AR21" s="124"/>
      <c r="AS21" s="127"/>
      <c r="AT21" s="125" t="str">
        <f t="shared" si="18"/>
        <v/>
      </c>
      <c r="AU21" s="126" t="str">
        <f t="shared" si="19"/>
        <v/>
      </c>
      <c r="AV21" s="128">
        <v>0</v>
      </c>
      <c r="AW21" s="129">
        <v>0</v>
      </c>
      <c r="AX21" s="127"/>
      <c r="AY21" s="122" t="str">
        <f t="shared" si="20"/>
        <v/>
      </c>
      <c r="AZ21" s="122" t="str">
        <f t="shared" si="21"/>
        <v/>
      </c>
      <c r="BA21" s="122" t="str">
        <f t="shared" si="22"/>
        <v/>
      </c>
      <c r="BB21" s="130">
        <v>0</v>
      </c>
      <c r="BC21" s="115">
        <f t="shared" si="23"/>
        <v>465</v>
      </c>
      <c r="BD21" s="131">
        <v>28</v>
      </c>
      <c r="BE21" s="132"/>
      <c r="BF21" s="133">
        <f t="shared" si="24"/>
        <v>28</v>
      </c>
      <c r="BG21" s="131">
        <v>13</v>
      </c>
      <c r="BH21" s="132"/>
      <c r="BI21" s="133">
        <f t="shared" si="25"/>
        <v>13</v>
      </c>
      <c r="BJ21" s="131">
        <v>13</v>
      </c>
      <c r="BK21" s="132"/>
      <c r="BL21" s="133">
        <f t="shared" si="26"/>
        <v>13</v>
      </c>
      <c r="BM21" s="131">
        <v>31</v>
      </c>
      <c r="BN21" s="132"/>
      <c r="BO21" s="133">
        <f t="shared" si="27"/>
        <v>31</v>
      </c>
      <c r="BP21" s="104">
        <f t="shared" si="28"/>
        <v>85</v>
      </c>
      <c r="BQ21" s="129">
        <f t="shared" si="31"/>
        <v>9</v>
      </c>
      <c r="BR21" s="114">
        <v>126</v>
      </c>
      <c r="BS21" s="115">
        <f t="shared" si="29"/>
        <v>465</v>
      </c>
      <c r="BT21" s="137">
        <f>C1:C28</f>
        <v>465</v>
      </c>
    </row>
    <row r="22" spans="1:72" ht="24.95" customHeight="1" x14ac:dyDescent="0.2">
      <c r="A22" s="104">
        <f t="shared" si="30"/>
        <v>18</v>
      </c>
      <c r="B22" s="105">
        <f t="shared" si="1"/>
        <v>216</v>
      </c>
      <c r="C22" s="106">
        <v>450</v>
      </c>
      <c r="D22" s="107" t="s">
        <v>189</v>
      </c>
      <c r="E22" s="107" t="s">
        <v>266</v>
      </c>
      <c r="F22" s="107" t="s">
        <v>191</v>
      </c>
      <c r="G22" s="107" t="s">
        <v>68</v>
      </c>
      <c r="H22" s="108" t="s">
        <v>10</v>
      </c>
      <c r="I22" s="109">
        <f t="shared" si="2"/>
        <v>13</v>
      </c>
      <c r="J22" s="110" t="str">
        <f t="shared" si="3"/>
        <v/>
      </c>
      <c r="K22" s="111" t="str">
        <f t="shared" si="4"/>
        <v/>
      </c>
      <c r="L22" s="109">
        <f t="shared" si="5"/>
        <v>11</v>
      </c>
      <c r="M22" s="112">
        <f t="shared" si="6"/>
        <v>450</v>
      </c>
      <c r="N22" s="113">
        <v>13</v>
      </c>
      <c r="O22" s="114">
        <v>116</v>
      </c>
      <c r="P22" s="115">
        <f t="shared" si="7"/>
        <v>450</v>
      </c>
      <c r="Q22" s="116">
        <v>0</v>
      </c>
      <c r="R22" s="113">
        <v>0</v>
      </c>
      <c r="S22" s="117">
        <v>0</v>
      </c>
      <c r="T22" s="118">
        <f t="shared" si="8"/>
        <v>0</v>
      </c>
      <c r="U22" s="119"/>
      <c r="V22" s="120"/>
      <c r="W22" s="121"/>
      <c r="X22" s="122" t="str">
        <f t="shared" si="9"/>
        <v/>
      </c>
      <c r="Y22" s="122" t="str">
        <f t="shared" si="10"/>
        <v/>
      </c>
      <c r="Z22" s="116">
        <v>0</v>
      </c>
      <c r="AA22" s="113">
        <v>0</v>
      </c>
      <c r="AB22" s="117">
        <v>0</v>
      </c>
      <c r="AC22" s="118">
        <f t="shared" si="11"/>
        <v>0</v>
      </c>
      <c r="AD22" s="123"/>
      <c r="AE22" s="124"/>
      <c r="AF22" s="121"/>
      <c r="AG22" s="122" t="str">
        <f t="shared" si="12"/>
        <v/>
      </c>
      <c r="AH22" s="122" t="str">
        <f t="shared" si="13"/>
        <v/>
      </c>
      <c r="AI22" s="125" t="str">
        <f t="shared" si="14"/>
        <v/>
      </c>
      <c r="AJ22" s="126" t="str">
        <f t="shared" si="15"/>
        <v/>
      </c>
      <c r="AK22" s="114">
        <v>0</v>
      </c>
      <c r="AL22" s="115">
        <f t="shared" si="16"/>
        <v>450</v>
      </c>
      <c r="AM22" s="123"/>
      <c r="AN22" s="124"/>
      <c r="AO22" s="127"/>
      <c r="AP22" s="122" t="str">
        <f t="shared" si="17"/>
        <v/>
      </c>
      <c r="AQ22" s="123"/>
      <c r="AR22" s="124"/>
      <c r="AS22" s="127"/>
      <c r="AT22" s="125" t="str">
        <f t="shared" si="18"/>
        <v/>
      </c>
      <c r="AU22" s="126" t="str">
        <f t="shared" si="19"/>
        <v/>
      </c>
      <c r="AV22" s="128">
        <v>0</v>
      </c>
      <c r="AW22" s="129">
        <v>0</v>
      </c>
      <c r="AX22" s="127"/>
      <c r="AY22" s="122" t="str">
        <f t="shared" si="20"/>
        <v/>
      </c>
      <c r="AZ22" s="122" t="str">
        <f t="shared" si="21"/>
        <v/>
      </c>
      <c r="BA22" s="122" t="str">
        <f t="shared" si="22"/>
        <v/>
      </c>
      <c r="BB22" s="130">
        <v>0</v>
      </c>
      <c r="BC22" s="115">
        <f t="shared" si="23"/>
        <v>450</v>
      </c>
      <c r="BD22" s="131">
        <v>6</v>
      </c>
      <c r="BE22" s="132"/>
      <c r="BF22" s="133">
        <f t="shared" si="24"/>
        <v>6</v>
      </c>
      <c r="BG22" s="131">
        <v>3</v>
      </c>
      <c r="BH22" s="132"/>
      <c r="BI22" s="133">
        <f t="shared" si="25"/>
        <v>3</v>
      </c>
      <c r="BJ22" s="131">
        <v>11</v>
      </c>
      <c r="BK22" s="132"/>
      <c r="BL22" s="133">
        <f t="shared" si="26"/>
        <v>11</v>
      </c>
      <c r="BM22" s="131">
        <v>16</v>
      </c>
      <c r="BN22" s="132"/>
      <c r="BO22" s="133">
        <f t="shared" si="27"/>
        <v>16</v>
      </c>
      <c r="BP22" s="104">
        <f t="shared" si="28"/>
        <v>36</v>
      </c>
      <c r="BQ22" s="129">
        <v>21</v>
      </c>
      <c r="BR22" s="114">
        <v>100</v>
      </c>
      <c r="BS22" s="115">
        <f t="shared" si="29"/>
        <v>450</v>
      </c>
      <c r="BT22" s="137">
        <f>C1:C28</f>
        <v>450</v>
      </c>
    </row>
    <row r="23" spans="1:72" ht="24.95" customHeight="1" x14ac:dyDescent="0.2">
      <c r="A23" s="104">
        <f t="shared" si="30"/>
        <v>19</v>
      </c>
      <c r="B23" s="105">
        <f t="shared" si="1"/>
        <v>206</v>
      </c>
      <c r="C23" s="106">
        <v>475</v>
      </c>
      <c r="D23" s="107" t="s">
        <v>267</v>
      </c>
      <c r="E23" s="107" t="s">
        <v>177</v>
      </c>
      <c r="F23" s="107" t="s">
        <v>268</v>
      </c>
      <c r="G23" s="107" t="s">
        <v>68</v>
      </c>
      <c r="H23" s="108" t="s">
        <v>10</v>
      </c>
      <c r="I23" s="109">
        <f t="shared" si="2"/>
        <v>16</v>
      </c>
      <c r="J23" s="110" t="str">
        <f t="shared" si="3"/>
        <v/>
      </c>
      <c r="K23" s="111" t="str">
        <f t="shared" si="4"/>
        <v/>
      </c>
      <c r="L23" s="109">
        <f t="shared" si="5"/>
        <v>3</v>
      </c>
      <c r="M23" s="112">
        <f t="shared" si="6"/>
        <v>475</v>
      </c>
      <c r="N23" s="113">
        <v>16</v>
      </c>
      <c r="O23" s="114">
        <v>110</v>
      </c>
      <c r="P23" s="115">
        <f t="shared" si="7"/>
        <v>475</v>
      </c>
      <c r="Q23" s="116">
        <v>0</v>
      </c>
      <c r="R23" s="113">
        <v>0</v>
      </c>
      <c r="S23" s="117">
        <v>0</v>
      </c>
      <c r="T23" s="118">
        <f t="shared" si="8"/>
        <v>0</v>
      </c>
      <c r="U23" s="119"/>
      <c r="V23" s="120"/>
      <c r="W23" s="121"/>
      <c r="X23" s="122" t="str">
        <f t="shared" si="9"/>
        <v/>
      </c>
      <c r="Y23" s="122" t="str">
        <f t="shared" si="10"/>
        <v/>
      </c>
      <c r="Z23" s="116">
        <v>0</v>
      </c>
      <c r="AA23" s="113">
        <v>0</v>
      </c>
      <c r="AB23" s="117">
        <v>0</v>
      </c>
      <c r="AC23" s="118">
        <f t="shared" si="11"/>
        <v>0</v>
      </c>
      <c r="AD23" s="123"/>
      <c r="AE23" s="124"/>
      <c r="AF23" s="121"/>
      <c r="AG23" s="122" t="str">
        <f t="shared" si="12"/>
        <v/>
      </c>
      <c r="AH23" s="122" t="str">
        <f t="shared" si="13"/>
        <v/>
      </c>
      <c r="AI23" s="125" t="str">
        <f t="shared" si="14"/>
        <v/>
      </c>
      <c r="AJ23" s="126" t="str">
        <f t="shared" si="15"/>
        <v/>
      </c>
      <c r="AK23" s="114">
        <v>0</v>
      </c>
      <c r="AL23" s="115">
        <f t="shared" si="16"/>
        <v>475</v>
      </c>
      <c r="AM23" s="123"/>
      <c r="AN23" s="124"/>
      <c r="AO23" s="127"/>
      <c r="AP23" s="122" t="str">
        <f t="shared" si="17"/>
        <v/>
      </c>
      <c r="AQ23" s="123"/>
      <c r="AR23" s="124"/>
      <c r="AS23" s="127"/>
      <c r="AT23" s="125" t="str">
        <f t="shared" si="18"/>
        <v/>
      </c>
      <c r="AU23" s="126" t="str">
        <f t="shared" si="19"/>
        <v/>
      </c>
      <c r="AV23" s="128">
        <v>0</v>
      </c>
      <c r="AW23" s="129">
        <v>0</v>
      </c>
      <c r="AX23" s="127"/>
      <c r="AY23" s="122" t="str">
        <f t="shared" si="20"/>
        <v/>
      </c>
      <c r="AZ23" s="122" t="str">
        <f t="shared" si="21"/>
        <v/>
      </c>
      <c r="BA23" s="122" t="str">
        <f t="shared" si="22"/>
        <v/>
      </c>
      <c r="BB23" s="130">
        <v>0</v>
      </c>
      <c r="BC23" s="115">
        <f t="shared" si="23"/>
        <v>475</v>
      </c>
      <c r="BD23" s="131">
        <v>0</v>
      </c>
      <c r="BE23" s="132"/>
      <c r="BF23" s="133">
        <f t="shared" si="24"/>
        <v>0</v>
      </c>
      <c r="BG23" s="131">
        <v>0</v>
      </c>
      <c r="BH23" s="132"/>
      <c r="BI23" s="133">
        <f t="shared" si="25"/>
        <v>0</v>
      </c>
      <c r="BJ23" s="131">
        <v>3</v>
      </c>
      <c r="BK23" s="132"/>
      <c r="BL23" s="133">
        <f t="shared" si="26"/>
        <v>3</v>
      </c>
      <c r="BM23" s="131">
        <v>0</v>
      </c>
      <c r="BN23" s="132"/>
      <c r="BO23" s="133">
        <f t="shared" si="27"/>
        <v>0</v>
      </c>
      <c r="BP23" s="104">
        <f t="shared" si="28"/>
        <v>3</v>
      </c>
      <c r="BQ23" s="129">
        <f t="shared" ref="BQ23:BQ28" si="32">IF(BD23&lt;&gt;"",RANK(BP23,$BP$5:$BP$28,0),"")</f>
        <v>23</v>
      </c>
      <c r="BR23" s="114">
        <v>96</v>
      </c>
      <c r="BS23" s="115">
        <f t="shared" si="29"/>
        <v>475</v>
      </c>
      <c r="BT23" s="134">
        <f>C1:C28</f>
        <v>475</v>
      </c>
    </row>
    <row r="24" spans="1:72" ht="24.95" customHeight="1" x14ac:dyDescent="0.2">
      <c r="A24" s="104">
        <v>20</v>
      </c>
      <c r="B24" s="105">
        <f t="shared" si="1"/>
        <v>206</v>
      </c>
      <c r="C24" s="139">
        <v>455</v>
      </c>
      <c r="D24" s="140" t="s">
        <v>269</v>
      </c>
      <c r="E24" s="140" t="s">
        <v>270</v>
      </c>
      <c r="F24" s="140" t="s">
        <v>79</v>
      </c>
      <c r="G24" s="140" t="s">
        <v>95</v>
      </c>
      <c r="H24" s="108" t="s">
        <v>10</v>
      </c>
      <c r="I24" s="109">
        <f t="shared" si="2"/>
        <v>20</v>
      </c>
      <c r="J24" s="110" t="str">
        <f t="shared" si="3"/>
        <v/>
      </c>
      <c r="K24" s="111" t="str">
        <f t="shared" si="4"/>
        <v/>
      </c>
      <c r="L24" s="109">
        <f t="shared" si="5"/>
        <v>3</v>
      </c>
      <c r="M24" s="112">
        <f t="shared" si="6"/>
        <v>455</v>
      </c>
      <c r="N24" s="113">
        <v>20</v>
      </c>
      <c r="O24" s="114">
        <v>102</v>
      </c>
      <c r="P24" s="115">
        <f t="shared" si="7"/>
        <v>455</v>
      </c>
      <c r="Q24" s="116">
        <v>0</v>
      </c>
      <c r="R24" s="113">
        <v>0</v>
      </c>
      <c r="S24" s="117">
        <v>0</v>
      </c>
      <c r="T24" s="118">
        <f t="shared" si="8"/>
        <v>0</v>
      </c>
      <c r="U24" s="119"/>
      <c r="V24" s="120"/>
      <c r="W24" s="121"/>
      <c r="X24" s="122" t="str">
        <f t="shared" si="9"/>
        <v/>
      </c>
      <c r="Y24" s="122" t="str">
        <f t="shared" si="10"/>
        <v/>
      </c>
      <c r="Z24" s="116">
        <v>0</v>
      </c>
      <c r="AA24" s="113">
        <v>0</v>
      </c>
      <c r="AB24" s="117">
        <v>0</v>
      </c>
      <c r="AC24" s="118">
        <f t="shared" si="11"/>
        <v>0</v>
      </c>
      <c r="AD24" s="123"/>
      <c r="AE24" s="124"/>
      <c r="AF24" s="121"/>
      <c r="AG24" s="122" t="str">
        <f t="shared" si="12"/>
        <v/>
      </c>
      <c r="AH24" s="122" t="str">
        <f t="shared" si="13"/>
        <v/>
      </c>
      <c r="AI24" s="125" t="str">
        <f t="shared" si="14"/>
        <v/>
      </c>
      <c r="AJ24" s="126" t="str">
        <f t="shared" si="15"/>
        <v/>
      </c>
      <c r="AK24" s="114">
        <v>0</v>
      </c>
      <c r="AL24" s="115">
        <f t="shared" si="16"/>
        <v>455</v>
      </c>
      <c r="AM24" s="123"/>
      <c r="AN24" s="124"/>
      <c r="AO24" s="127"/>
      <c r="AP24" s="122" t="str">
        <f t="shared" si="17"/>
        <v/>
      </c>
      <c r="AQ24" s="123"/>
      <c r="AR24" s="124"/>
      <c r="AS24" s="127"/>
      <c r="AT24" s="125" t="str">
        <f t="shared" si="18"/>
        <v/>
      </c>
      <c r="AU24" s="126" t="str">
        <f t="shared" si="19"/>
        <v/>
      </c>
      <c r="AV24" s="128">
        <v>0</v>
      </c>
      <c r="AW24" s="129">
        <v>0</v>
      </c>
      <c r="AX24" s="127"/>
      <c r="AY24" s="122" t="str">
        <f t="shared" si="20"/>
        <v/>
      </c>
      <c r="AZ24" s="122" t="str">
        <f t="shared" si="21"/>
        <v/>
      </c>
      <c r="BA24" s="122" t="str">
        <f t="shared" si="22"/>
        <v/>
      </c>
      <c r="BB24" s="130">
        <v>0</v>
      </c>
      <c r="BC24" s="115">
        <f t="shared" si="23"/>
        <v>455</v>
      </c>
      <c r="BD24" s="131">
        <v>15</v>
      </c>
      <c r="BE24" s="132"/>
      <c r="BF24" s="133">
        <f t="shared" si="24"/>
        <v>15</v>
      </c>
      <c r="BG24" s="131">
        <v>15</v>
      </c>
      <c r="BH24" s="132"/>
      <c r="BI24" s="133">
        <f t="shared" si="25"/>
        <v>15</v>
      </c>
      <c r="BJ24" s="131">
        <v>3</v>
      </c>
      <c r="BK24" s="132"/>
      <c r="BL24" s="133">
        <f t="shared" si="26"/>
        <v>3</v>
      </c>
      <c r="BM24" s="131">
        <v>6</v>
      </c>
      <c r="BN24" s="132"/>
      <c r="BO24" s="133">
        <f t="shared" si="27"/>
        <v>6</v>
      </c>
      <c r="BP24" s="104">
        <f t="shared" si="28"/>
        <v>39</v>
      </c>
      <c r="BQ24" s="129">
        <f t="shared" si="32"/>
        <v>19</v>
      </c>
      <c r="BR24" s="114">
        <v>104</v>
      </c>
      <c r="BS24" s="115">
        <f t="shared" si="29"/>
        <v>455</v>
      </c>
      <c r="BT24" s="138">
        <f>C1:C28</f>
        <v>455</v>
      </c>
    </row>
    <row r="25" spans="1:72" ht="24.95" customHeight="1" x14ac:dyDescent="0.2">
      <c r="A25" s="104">
        <f>IF(C25,RANK(B25,$B$5:$B$28),"")</f>
        <v>21</v>
      </c>
      <c r="B25" s="105">
        <f t="shared" si="1"/>
        <v>204</v>
      </c>
      <c r="C25" s="106">
        <v>446</v>
      </c>
      <c r="D25" s="107" t="s">
        <v>271</v>
      </c>
      <c r="E25" s="107" t="s">
        <v>272</v>
      </c>
      <c r="F25" s="107" t="s">
        <v>79</v>
      </c>
      <c r="G25" s="107" t="s">
        <v>68</v>
      </c>
      <c r="H25" s="108" t="s">
        <v>10</v>
      </c>
      <c r="I25" s="109">
        <f t="shared" si="2"/>
        <v>22</v>
      </c>
      <c r="J25" s="110" t="str">
        <f t="shared" si="3"/>
        <v/>
      </c>
      <c r="K25" s="111" t="str">
        <f t="shared" si="4"/>
        <v/>
      </c>
      <c r="L25" s="109">
        <f t="shared" si="5"/>
        <v>11</v>
      </c>
      <c r="M25" s="112">
        <f t="shared" si="6"/>
        <v>446</v>
      </c>
      <c r="N25" s="113">
        <v>22</v>
      </c>
      <c r="O25" s="114">
        <v>98</v>
      </c>
      <c r="P25" s="115">
        <f t="shared" si="7"/>
        <v>446</v>
      </c>
      <c r="Q25" s="116">
        <v>0</v>
      </c>
      <c r="R25" s="113">
        <v>0</v>
      </c>
      <c r="S25" s="117">
        <v>0</v>
      </c>
      <c r="T25" s="118">
        <f t="shared" si="8"/>
        <v>0</v>
      </c>
      <c r="U25" s="119"/>
      <c r="V25" s="120"/>
      <c r="W25" s="121"/>
      <c r="X25" s="122" t="str">
        <f t="shared" si="9"/>
        <v/>
      </c>
      <c r="Y25" s="122" t="str">
        <f t="shared" si="10"/>
        <v/>
      </c>
      <c r="Z25" s="116">
        <v>0</v>
      </c>
      <c r="AA25" s="113">
        <v>0</v>
      </c>
      <c r="AB25" s="117">
        <v>0</v>
      </c>
      <c r="AC25" s="118">
        <f t="shared" si="11"/>
        <v>0</v>
      </c>
      <c r="AD25" s="123"/>
      <c r="AE25" s="124"/>
      <c r="AF25" s="121"/>
      <c r="AG25" s="122" t="str">
        <f t="shared" si="12"/>
        <v/>
      </c>
      <c r="AH25" s="122" t="str">
        <f t="shared" si="13"/>
        <v/>
      </c>
      <c r="AI25" s="125" t="str">
        <f t="shared" si="14"/>
        <v/>
      </c>
      <c r="AJ25" s="126" t="str">
        <f t="shared" si="15"/>
        <v/>
      </c>
      <c r="AK25" s="114">
        <v>0</v>
      </c>
      <c r="AL25" s="115">
        <f t="shared" si="16"/>
        <v>446</v>
      </c>
      <c r="AM25" s="123"/>
      <c r="AN25" s="124"/>
      <c r="AO25" s="127"/>
      <c r="AP25" s="122" t="str">
        <f t="shared" si="17"/>
        <v/>
      </c>
      <c r="AQ25" s="123"/>
      <c r="AR25" s="124"/>
      <c r="AS25" s="127"/>
      <c r="AT25" s="125" t="str">
        <f t="shared" si="18"/>
        <v/>
      </c>
      <c r="AU25" s="126" t="str">
        <f t="shared" si="19"/>
        <v/>
      </c>
      <c r="AV25" s="128">
        <v>0</v>
      </c>
      <c r="AW25" s="129">
        <v>0</v>
      </c>
      <c r="AX25" s="127"/>
      <c r="AY25" s="122" t="str">
        <f t="shared" si="20"/>
        <v/>
      </c>
      <c r="AZ25" s="122" t="str">
        <f t="shared" si="21"/>
        <v/>
      </c>
      <c r="BA25" s="122" t="str">
        <f t="shared" si="22"/>
        <v/>
      </c>
      <c r="BB25" s="130">
        <v>0</v>
      </c>
      <c r="BC25" s="115">
        <f t="shared" si="23"/>
        <v>446</v>
      </c>
      <c r="BD25" s="131">
        <v>6</v>
      </c>
      <c r="BE25" s="132"/>
      <c r="BF25" s="133">
        <f t="shared" si="24"/>
        <v>6</v>
      </c>
      <c r="BG25" s="131">
        <v>21</v>
      </c>
      <c r="BH25" s="132"/>
      <c r="BI25" s="133">
        <f t="shared" si="25"/>
        <v>21</v>
      </c>
      <c r="BJ25" s="131">
        <v>11</v>
      </c>
      <c r="BK25" s="132"/>
      <c r="BL25" s="133">
        <f t="shared" si="26"/>
        <v>11</v>
      </c>
      <c r="BM25" s="131">
        <v>21</v>
      </c>
      <c r="BN25" s="132"/>
      <c r="BO25" s="133">
        <f t="shared" si="27"/>
        <v>21</v>
      </c>
      <c r="BP25" s="104">
        <f t="shared" si="28"/>
        <v>59</v>
      </c>
      <c r="BQ25" s="129">
        <f t="shared" si="32"/>
        <v>18</v>
      </c>
      <c r="BR25" s="114">
        <v>106</v>
      </c>
      <c r="BS25" s="115">
        <f t="shared" si="29"/>
        <v>446</v>
      </c>
      <c r="BT25" s="142">
        <f>C1:C28</f>
        <v>446</v>
      </c>
    </row>
    <row r="26" spans="1:72" ht="24.95" customHeight="1" x14ac:dyDescent="0.2">
      <c r="A26" s="104">
        <f>IF(C26,RANK(B26,$B$5:$B$28),"")</f>
        <v>22</v>
      </c>
      <c r="B26" s="105">
        <f t="shared" si="1"/>
        <v>198</v>
      </c>
      <c r="C26" s="106">
        <v>468</v>
      </c>
      <c r="D26" s="107" t="s">
        <v>273</v>
      </c>
      <c r="E26" s="107" t="s">
        <v>274</v>
      </c>
      <c r="F26" s="107" t="s">
        <v>79</v>
      </c>
      <c r="G26" s="107" t="s">
        <v>68</v>
      </c>
      <c r="H26" s="108" t="s">
        <v>10</v>
      </c>
      <c r="I26" s="109">
        <f t="shared" si="2"/>
        <v>23</v>
      </c>
      <c r="J26" s="110" t="str">
        <f t="shared" si="3"/>
        <v/>
      </c>
      <c r="K26" s="111" t="str">
        <f t="shared" si="4"/>
        <v/>
      </c>
      <c r="L26" s="109">
        <f t="shared" si="5"/>
        <v>8</v>
      </c>
      <c r="M26" s="112">
        <f t="shared" si="6"/>
        <v>468</v>
      </c>
      <c r="N26" s="113">
        <v>23</v>
      </c>
      <c r="O26" s="114">
        <v>96</v>
      </c>
      <c r="P26" s="115">
        <f t="shared" si="7"/>
        <v>468</v>
      </c>
      <c r="Q26" s="116">
        <v>0</v>
      </c>
      <c r="R26" s="113">
        <v>0</v>
      </c>
      <c r="S26" s="117">
        <v>0</v>
      </c>
      <c r="T26" s="118">
        <f t="shared" si="8"/>
        <v>0</v>
      </c>
      <c r="U26" s="119"/>
      <c r="V26" s="120"/>
      <c r="W26" s="121"/>
      <c r="X26" s="122" t="str">
        <f t="shared" si="9"/>
        <v/>
      </c>
      <c r="Y26" s="122" t="str">
        <f t="shared" si="10"/>
        <v/>
      </c>
      <c r="Z26" s="116">
        <v>0</v>
      </c>
      <c r="AA26" s="113">
        <v>0</v>
      </c>
      <c r="AB26" s="117">
        <v>0</v>
      </c>
      <c r="AC26" s="118">
        <f t="shared" si="11"/>
        <v>0</v>
      </c>
      <c r="AD26" s="123"/>
      <c r="AE26" s="124"/>
      <c r="AF26" s="121"/>
      <c r="AG26" s="122" t="str">
        <f t="shared" si="12"/>
        <v/>
      </c>
      <c r="AH26" s="122" t="str">
        <f t="shared" si="13"/>
        <v/>
      </c>
      <c r="AI26" s="125" t="str">
        <f t="shared" si="14"/>
        <v/>
      </c>
      <c r="AJ26" s="126" t="str">
        <f t="shared" si="15"/>
        <v/>
      </c>
      <c r="AK26" s="114">
        <v>0</v>
      </c>
      <c r="AL26" s="115">
        <f t="shared" si="16"/>
        <v>468</v>
      </c>
      <c r="AM26" s="123"/>
      <c r="AN26" s="124"/>
      <c r="AO26" s="127"/>
      <c r="AP26" s="122" t="str">
        <f t="shared" si="17"/>
        <v/>
      </c>
      <c r="AQ26" s="123"/>
      <c r="AR26" s="124"/>
      <c r="AS26" s="127"/>
      <c r="AT26" s="125" t="str">
        <f t="shared" si="18"/>
        <v/>
      </c>
      <c r="AU26" s="126" t="str">
        <f t="shared" si="19"/>
        <v/>
      </c>
      <c r="AV26" s="128">
        <v>0</v>
      </c>
      <c r="AW26" s="129">
        <v>0</v>
      </c>
      <c r="AX26" s="127"/>
      <c r="AY26" s="122" t="str">
        <f t="shared" si="20"/>
        <v/>
      </c>
      <c r="AZ26" s="122" t="str">
        <f t="shared" si="21"/>
        <v/>
      </c>
      <c r="BA26" s="122" t="str">
        <f t="shared" si="22"/>
        <v/>
      </c>
      <c r="BB26" s="130">
        <v>0</v>
      </c>
      <c r="BC26" s="115">
        <f t="shared" si="23"/>
        <v>468</v>
      </c>
      <c r="BD26" s="131">
        <v>6</v>
      </c>
      <c r="BE26" s="132"/>
      <c r="BF26" s="133">
        <f t="shared" si="24"/>
        <v>6</v>
      </c>
      <c r="BG26" s="131">
        <v>11</v>
      </c>
      <c r="BH26" s="132"/>
      <c r="BI26" s="133">
        <f t="shared" si="25"/>
        <v>11</v>
      </c>
      <c r="BJ26" s="131">
        <v>8</v>
      </c>
      <c r="BK26" s="132"/>
      <c r="BL26" s="133">
        <f t="shared" si="26"/>
        <v>8</v>
      </c>
      <c r="BM26" s="131">
        <v>11</v>
      </c>
      <c r="BN26" s="132"/>
      <c r="BO26" s="133">
        <f t="shared" si="27"/>
        <v>11</v>
      </c>
      <c r="BP26" s="104">
        <f t="shared" si="28"/>
        <v>36</v>
      </c>
      <c r="BQ26" s="129">
        <f t="shared" si="32"/>
        <v>20</v>
      </c>
      <c r="BR26" s="114">
        <v>102</v>
      </c>
      <c r="BS26" s="115">
        <f t="shared" si="29"/>
        <v>468</v>
      </c>
      <c r="BT26" s="142">
        <f>C1:C28</f>
        <v>468</v>
      </c>
    </row>
    <row r="27" spans="1:72" ht="24.95" customHeight="1" x14ac:dyDescent="0.2">
      <c r="A27" s="104">
        <f>IF(C27,RANK(B27,$B$5:$B$28),"")</f>
        <v>23</v>
      </c>
      <c r="B27" s="105">
        <f t="shared" si="1"/>
        <v>194</v>
      </c>
      <c r="C27" s="106">
        <v>476</v>
      </c>
      <c r="D27" s="107" t="s">
        <v>275</v>
      </c>
      <c r="E27" s="107" t="s">
        <v>276</v>
      </c>
      <c r="F27" s="107" t="s">
        <v>91</v>
      </c>
      <c r="G27" s="107" t="s">
        <v>68</v>
      </c>
      <c r="H27" s="108" t="s">
        <v>10</v>
      </c>
      <c r="I27" s="109">
        <f t="shared" si="2"/>
        <v>21</v>
      </c>
      <c r="J27" s="110" t="str">
        <f t="shared" si="3"/>
        <v/>
      </c>
      <c r="K27" s="111" t="str">
        <f t="shared" si="4"/>
        <v/>
      </c>
      <c r="L27" s="109">
        <f t="shared" si="5"/>
        <v>0</v>
      </c>
      <c r="M27" s="112">
        <f t="shared" si="6"/>
        <v>476</v>
      </c>
      <c r="N27" s="113">
        <v>21</v>
      </c>
      <c r="O27" s="114">
        <v>100</v>
      </c>
      <c r="P27" s="115">
        <f t="shared" si="7"/>
        <v>476</v>
      </c>
      <c r="Q27" s="116">
        <v>0</v>
      </c>
      <c r="R27" s="113">
        <v>0</v>
      </c>
      <c r="S27" s="117">
        <v>0</v>
      </c>
      <c r="T27" s="118">
        <f t="shared" si="8"/>
        <v>0</v>
      </c>
      <c r="U27" s="119"/>
      <c r="V27" s="120"/>
      <c r="W27" s="121"/>
      <c r="X27" s="122" t="str">
        <f t="shared" si="9"/>
        <v/>
      </c>
      <c r="Y27" s="122" t="str">
        <f t="shared" si="10"/>
        <v/>
      </c>
      <c r="Z27" s="116">
        <v>0</v>
      </c>
      <c r="AA27" s="113">
        <v>0</v>
      </c>
      <c r="AB27" s="117">
        <v>0</v>
      </c>
      <c r="AC27" s="118">
        <f t="shared" si="11"/>
        <v>0</v>
      </c>
      <c r="AD27" s="123"/>
      <c r="AE27" s="124"/>
      <c r="AF27" s="121"/>
      <c r="AG27" s="122" t="str">
        <f t="shared" si="12"/>
        <v/>
      </c>
      <c r="AH27" s="122" t="str">
        <f t="shared" si="13"/>
        <v/>
      </c>
      <c r="AI27" s="125" t="str">
        <f t="shared" si="14"/>
        <v/>
      </c>
      <c r="AJ27" s="126" t="str">
        <f t="shared" si="15"/>
        <v/>
      </c>
      <c r="AK27" s="114">
        <v>0</v>
      </c>
      <c r="AL27" s="115">
        <f t="shared" si="16"/>
        <v>476</v>
      </c>
      <c r="AM27" s="123"/>
      <c r="AN27" s="124"/>
      <c r="AO27" s="127"/>
      <c r="AP27" s="122" t="str">
        <f t="shared" si="17"/>
        <v/>
      </c>
      <c r="AQ27" s="123"/>
      <c r="AR27" s="124"/>
      <c r="AS27" s="127"/>
      <c r="AT27" s="125" t="str">
        <f t="shared" si="18"/>
        <v/>
      </c>
      <c r="AU27" s="126" t="str">
        <f t="shared" si="19"/>
        <v/>
      </c>
      <c r="AV27" s="128">
        <v>0</v>
      </c>
      <c r="AW27" s="129">
        <v>0</v>
      </c>
      <c r="AX27" s="127"/>
      <c r="AY27" s="122" t="str">
        <f t="shared" si="20"/>
        <v/>
      </c>
      <c r="AZ27" s="122" t="str">
        <f t="shared" si="21"/>
        <v/>
      </c>
      <c r="BA27" s="122" t="str">
        <f t="shared" si="22"/>
        <v/>
      </c>
      <c r="BB27" s="130">
        <v>0</v>
      </c>
      <c r="BC27" s="115">
        <f t="shared" si="23"/>
        <v>476</v>
      </c>
      <c r="BD27" s="131">
        <v>0</v>
      </c>
      <c r="BE27" s="132"/>
      <c r="BF27" s="133">
        <f t="shared" si="24"/>
        <v>0</v>
      </c>
      <c r="BG27" s="131">
        <v>0</v>
      </c>
      <c r="BH27" s="132"/>
      <c r="BI27" s="133">
        <f t="shared" si="25"/>
        <v>0</v>
      </c>
      <c r="BJ27" s="131">
        <v>0</v>
      </c>
      <c r="BK27" s="132"/>
      <c r="BL27" s="133">
        <f t="shared" si="26"/>
        <v>0</v>
      </c>
      <c r="BM27" s="131">
        <v>0</v>
      </c>
      <c r="BN27" s="132"/>
      <c r="BO27" s="133">
        <f t="shared" si="27"/>
        <v>0</v>
      </c>
      <c r="BP27" s="104">
        <f t="shared" si="28"/>
        <v>0</v>
      </c>
      <c r="BQ27" s="129">
        <f t="shared" si="32"/>
        <v>24</v>
      </c>
      <c r="BR27" s="114">
        <v>94</v>
      </c>
      <c r="BS27" s="115">
        <f t="shared" si="29"/>
        <v>476</v>
      </c>
      <c r="BT27" s="142">
        <f>C1:C28</f>
        <v>476</v>
      </c>
    </row>
    <row r="28" spans="1:72" ht="24.95" customHeight="1" x14ac:dyDescent="0.2">
      <c r="A28" s="104">
        <f>IF(C28,RANK(B28,$B$5:$B$28),"")</f>
        <v>24</v>
      </c>
      <c r="B28" s="105">
        <f t="shared" si="1"/>
        <v>192</v>
      </c>
      <c r="C28" s="106">
        <v>466</v>
      </c>
      <c r="D28" s="107" t="s">
        <v>277</v>
      </c>
      <c r="E28" s="107" t="s">
        <v>167</v>
      </c>
      <c r="F28" s="107" t="s">
        <v>79</v>
      </c>
      <c r="G28" s="107" t="s">
        <v>68</v>
      </c>
      <c r="H28" s="108" t="s">
        <v>10</v>
      </c>
      <c r="I28" s="109">
        <f t="shared" si="2"/>
        <v>24</v>
      </c>
      <c r="J28" s="110" t="str">
        <f t="shared" si="3"/>
        <v/>
      </c>
      <c r="K28" s="111" t="str">
        <f t="shared" si="4"/>
        <v/>
      </c>
      <c r="L28" s="109">
        <f t="shared" si="5"/>
        <v>8</v>
      </c>
      <c r="M28" s="112">
        <f t="shared" si="6"/>
        <v>466</v>
      </c>
      <c r="N28" s="113">
        <v>24</v>
      </c>
      <c r="O28" s="114">
        <v>94</v>
      </c>
      <c r="P28" s="115">
        <f t="shared" si="7"/>
        <v>466</v>
      </c>
      <c r="Q28" s="116">
        <v>0</v>
      </c>
      <c r="R28" s="113">
        <v>0</v>
      </c>
      <c r="S28" s="117">
        <v>0</v>
      </c>
      <c r="T28" s="118">
        <f t="shared" si="8"/>
        <v>0</v>
      </c>
      <c r="U28" s="119"/>
      <c r="V28" s="120"/>
      <c r="W28" s="121"/>
      <c r="X28" s="122" t="str">
        <f t="shared" si="9"/>
        <v/>
      </c>
      <c r="Y28" s="122" t="str">
        <f t="shared" si="10"/>
        <v/>
      </c>
      <c r="Z28" s="116">
        <v>0</v>
      </c>
      <c r="AA28" s="113">
        <v>0</v>
      </c>
      <c r="AB28" s="117">
        <v>0</v>
      </c>
      <c r="AC28" s="118">
        <f t="shared" si="11"/>
        <v>0</v>
      </c>
      <c r="AD28" s="123"/>
      <c r="AE28" s="124"/>
      <c r="AF28" s="121"/>
      <c r="AG28" s="122" t="str">
        <f t="shared" si="12"/>
        <v/>
      </c>
      <c r="AH28" s="122" t="str">
        <f t="shared" si="13"/>
        <v/>
      </c>
      <c r="AI28" s="125" t="str">
        <f t="shared" si="14"/>
        <v/>
      </c>
      <c r="AJ28" s="126" t="str">
        <f t="shared" si="15"/>
        <v/>
      </c>
      <c r="AK28" s="114">
        <v>0</v>
      </c>
      <c r="AL28" s="115">
        <f t="shared" si="16"/>
        <v>466</v>
      </c>
      <c r="AM28" s="123"/>
      <c r="AN28" s="124"/>
      <c r="AO28" s="127"/>
      <c r="AP28" s="122" t="str">
        <f t="shared" si="17"/>
        <v/>
      </c>
      <c r="AQ28" s="123"/>
      <c r="AR28" s="124"/>
      <c r="AS28" s="127"/>
      <c r="AT28" s="125" t="str">
        <f t="shared" si="18"/>
        <v/>
      </c>
      <c r="AU28" s="126" t="str">
        <f t="shared" si="19"/>
        <v/>
      </c>
      <c r="AV28" s="128">
        <v>0</v>
      </c>
      <c r="AW28" s="129">
        <v>0</v>
      </c>
      <c r="AX28" s="127"/>
      <c r="AY28" s="122" t="str">
        <f t="shared" si="20"/>
        <v/>
      </c>
      <c r="AZ28" s="122" t="str">
        <f t="shared" si="21"/>
        <v/>
      </c>
      <c r="BA28" s="122" t="str">
        <f t="shared" si="22"/>
        <v/>
      </c>
      <c r="BB28" s="130">
        <v>0</v>
      </c>
      <c r="BC28" s="115">
        <f t="shared" si="23"/>
        <v>466</v>
      </c>
      <c r="BD28" s="131">
        <v>8</v>
      </c>
      <c r="BE28" s="132"/>
      <c r="BF28" s="133">
        <f t="shared" si="24"/>
        <v>8</v>
      </c>
      <c r="BG28" s="131">
        <v>6</v>
      </c>
      <c r="BH28" s="132"/>
      <c r="BI28" s="133">
        <f t="shared" si="25"/>
        <v>6</v>
      </c>
      <c r="BJ28" s="131">
        <v>8</v>
      </c>
      <c r="BK28" s="132"/>
      <c r="BL28" s="133">
        <f t="shared" si="26"/>
        <v>8</v>
      </c>
      <c r="BM28" s="131">
        <v>11</v>
      </c>
      <c r="BN28" s="132"/>
      <c r="BO28" s="133">
        <f t="shared" si="27"/>
        <v>11</v>
      </c>
      <c r="BP28" s="104">
        <f t="shared" si="28"/>
        <v>33</v>
      </c>
      <c r="BQ28" s="129">
        <f t="shared" si="32"/>
        <v>22</v>
      </c>
      <c r="BR28" s="114">
        <v>98</v>
      </c>
      <c r="BS28" s="115">
        <f t="shared" si="29"/>
        <v>466</v>
      </c>
      <c r="BT28" s="142">
        <f>C1:C28</f>
        <v>466</v>
      </c>
    </row>
  </sheetData>
  <mergeCells count="16">
    <mergeCell ref="BD2:BR2"/>
    <mergeCell ref="BD3:BF3"/>
    <mergeCell ref="BG3:BI3"/>
    <mergeCell ref="BJ3:BL3"/>
    <mergeCell ref="BM3:BO3"/>
    <mergeCell ref="N2:O2"/>
    <mergeCell ref="Q2:AK2"/>
    <mergeCell ref="AM3:AO3"/>
    <mergeCell ref="AQ3:AS3"/>
    <mergeCell ref="AD3:AF3"/>
    <mergeCell ref="U3:W3"/>
    <mergeCell ref="A2:B2"/>
    <mergeCell ref="I2:I4"/>
    <mergeCell ref="J2:J4"/>
    <mergeCell ref="K2:K4"/>
    <mergeCell ref="L2:L4"/>
  </mergeCells>
  <conditionalFormatting sqref="G1:H4 H5:H28">
    <cfRule type="cellIs" dxfId="0" priority="1" stopIfTrue="1" operator="equal">
      <formula>"D"</formula>
    </cfRule>
  </conditionalFormatting>
  <pageMargins left="0.39370100000000002" right="0.39370100000000002" top="0.39370100000000002" bottom="0.39370100000000002" header="0.11811000000000001" footer="0.11811000000000001"/>
  <pageSetup scale="85" orientation="landscape"/>
  <headerFooter>
    <oddHeader>&amp;C&amp;"+,Regular"&amp;14&amp;K000000POU</oddHead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baseColWidth="10" defaultColWidth="8.875" defaultRowHeight="12.75" customHeight="1" x14ac:dyDescent="0.2"/>
  <cols>
    <col min="1" max="1" width="11.125" style="151" customWidth="1"/>
    <col min="2" max="3" width="11" style="151" customWidth="1"/>
    <col min="4" max="4" width="7.625" style="151" customWidth="1"/>
    <col min="5" max="5" width="8.625" style="151" customWidth="1"/>
    <col min="6" max="10" width="5.625" style="151" customWidth="1"/>
    <col min="11" max="11" width="8.875" style="151" customWidth="1"/>
    <col min="12" max="16384" width="8.875" style="151"/>
  </cols>
  <sheetData>
    <row r="1" spans="1:10" ht="12.75" customHeight="1" x14ac:dyDescent="0.2">
      <c r="A1" s="152"/>
      <c r="B1" s="152"/>
      <c r="C1" s="152"/>
      <c r="D1" s="152"/>
      <c r="E1" s="152"/>
      <c r="F1" s="152"/>
      <c r="G1" s="152"/>
      <c r="H1" s="152"/>
      <c r="I1" s="152"/>
      <c r="J1" s="152"/>
    </row>
    <row r="2" spans="1:10" ht="12.75" customHeight="1" x14ac:dyDescent="0.2">
      <c r="A2" s="153" t="s">
        <v>278</v>
      </c>
      <c r="B2" s="154" t="s">
        <v>48</v>
      </c>
      <c r="C2" s="152"/>
      <c r="D2" s="155" t="s">
        <v>279</v>
      </c>
      <c r="E2" s="152"/>
      <c r="F2" s="152"/>
      <c r="G2" s="152"/>
      <c r="H2" s="152"/>
      <c r="I2" s="152"/>
      <c r="J2" s="152"/>
    </row>
    <row r="3" spans="1:10" ht="12.75" customHeight="1" x14ac:dyDescent="0.2">
      <c r="A3" s="156">
        <v>1</v>
      </c>
      <c r="B3" s="157">
        <v>150</v>
      </c>
      <c r="C3" s="152"/>
      <c r="D3" s="152"/>
      <c r="E3" s="152"/>
      <c r="F3" s="152"/>
      <c r="G3" s="152"/>
      <c r="H3" s="152"/>
      <c r="I3" s="152"/>
      <c r="J3" s="152"/>
    </row>
    <row r="4" spans="1:10" ht="12.75" customHeight="1" x14ac:dyDescent="0.2">
      <c r="A4" s="156">
        <v>2</v>
      </c>
      <c r="B4" s="157">
        <v>147</v>
      </c>
      <c r="C4" s="152"/>
      <c r="D4" s="155" t="s">
        <v>280</v>
      </c>
      <c r="E4" s="152"/>
      <c r="F4" s="152"/>
      <c r="G4" s="152"/>
      <c r="H4" s="152"/>
      <c r="I4" s="152"/>
      <c r="J4" s="152"/>
    </row>
    <row r="5" spans="1:10" ht="12.75" customHeight="1" x14ac:dyDescent="0.2">
      <c r="A5" s="156">
        <v>3</v>
      </c>
      <c r="B5" s="157">
        <v>144</v>
      </c>
      <c r="C5" s="152"/>
      <c r="D5" s="152"/>
      <c r="E5" s="152"/>
      <c r="F5" s="152"/>
      <c r="G5" s="152"/>
      <c r="H5" s="152"/>
      <c r="I5" s="152"/>
      <c r="J5" s="152"/>
    </row>
    <row r="6" spans="1:10" ht="12.75" customHeight="1" x14ac:dyDescent="0.2">
      <c r="A6" s="156">
        <v>4</v>
      </c>
      <c r="B6" s="157">
        <v>141</v>
      </c>
      <c r="C6" s="152"/>
      <c r="D6" s="152"/>
      <c r="E6" s="152"/>
      <c r="F6" s="152"/>
      <c r="G6" s="152"/>
      <c r="H6" s="152"/>
      <c r="I6" s="152"/>
      <c r="J6" s="152"/>
    </row>
    <row r="7" spans="1:10" ht="12.75" customHeight="1" x14ac:dyDescent="0.2">
      <c r="A7" s="156">
        <v>5</v>
      </c>
      <c r="B7" s="157">
        <v>138</v>
      </c>
      <c r="C7" s="152"/>
      <c r="D7" s="152"/>
      <c r="E7" s="152"/>
      <c r="F7" s="152"/>
      <c r="G7" s="152"/>
      <c r="H7" s="152"/>
      <c r="I7" s="152"/>
      <c r="J7" s="152"/>
    </row>
    <row r="8" spans="1:10" ht="12.75" customHeight="1" x14ac:dyDescent="0.2">
      <c r="A8" s="156">
        <v>6</v>
      </c>
      <c r="B8" s="157">
        <v>135</v>
      </c>
      <c r="C8" s="152"/>
      <c r="D8" s="152"/>
      <c r="E8" s="152"/>
      <c r="F8" s="152"/>
      <c r="G8" s="152"/>
      <c r="H8" s="158" t="s">
        <v>281</v>
      </c>
      <c r="I8" s="156">
        <v>3600</v>
      </c>
      <c r="J8" s="152"/>
    </row>
    <row r="9" spans="1:10" ht="12.75" customHeight="1" x14ac:dyDescent="0.2">
      <c r="A9" s="156">
        <v>7</v>
      </c>
      <c r="B9" s="157">
        <v>132</v>
      </c>
      <c r="C9" s="152"/>
      <c r="D9" s="152"/>
      <c r="E9" s="152"/>
      <c r="F9" s="152"/>
      <c r="G9" s="152"/>
      <c r="H9" s="152"/>
      <c r="I9" s="152"/>
      <c r="J9" s="152"/>
    </row>
    <row r="10" spans="1:10" ht="12.75" customHeight="1" x14ac:dyDescent="0.2">
      <c r="A10" s="156">
        <v>8</v>
      </c>
      <c r="B10" s="157">
        <v>129</v>
      </c>
      <c r="C10" s="152"/>
      <c r="D10" s="152"/>
      <c r="E10" s="152"/>
      <c r="F10" s="152"/>
      <c r="G10" s="152"/>
      <c r="H10" s="159"/>
      <c r="I10" s="160"/>
      <c r="J10" s="161" t="s">
        <v>282</v>
      </c>
    </row>
    <row r="11" spans="1:10" ht="12.75" customHeight="1" x14ac:dyDescent="0.2">
      <c r="A11" s="156">
        <v>9</v>
      </c>
      <c r="B11" s="162">
        <v>126</v>
      </c>
      <c r="C11" s="152"/>
      <c r="D11" s="152"/>
      <c r="E11" s="152"/>
      <c r="F11" s="152"/>
      <c r="G11" s="152"/>
      <c r="H11" s="163"/>
      <c r="I11" s="164">
        <v>0.1</v>
      </c>
      <c r="J11" s="164">
        <v>1</v>
      </c>
    </row>
    <row r="12" spans="1:10" ht="12.75" customHeight="1" x14ac:dyDescent="0.2">
      <c r="A12" s="165">
        <v>10</v>
      </c>
      <c r="B12" s="166">
        <v>123</v>
      </c>
      <c r="C12" s="167"/>
      <c r="D12" s="152"/>
      <c r="E12" s="152"/>
      <c r="F12" s="152"/>
      <c r="G12" s="152"/>
      <c r="H12" s="163"/>
      <c r="I12" s="168">
        <v>120</v>
      </c>
      <c r="J12" s="168">
        <v>1</v>
      </c>
    </row>
    <row r="13" spans="1:10" ht="12.75" customHeight="1" x14ac:dyDescent="0.2">
      <c r="A13" s="165">
        <v>11</v>
      </c>
      <c r="B13" s="166">
        <v>120</v>
      </c>
      <c r="C13" s="167"/>
      <c r="D13" s="152"/>
      <c r="E13" s="152"/>
      <c r="F13" s="152"/>
      <c r="G13" s="152"/>
      <c r="H13" s="163"/>
      <c r="I13" s="164">
        <f>I12+0.1</f>
        <v>120.1</v>
      </c>
      <c r="J13" s="164">
        <f>J12+1</f>
        <v>2</v>
      </c>
    </row>
    <row r="14" spans="1:10" ht="12.75" customHeight="1" x14ac:dyDescent="0.2">
      <c r="A14" s="165">
        <v>12</v>
      </c>
      <c r="B14" s="166">
        <v>118</v>
      </c>
      <c r="C14" s="167"/>
      <c r="D14" s="152"/>
      <c r="E14" s="152"/>
      <c r="F14" s="152"/>
      <c r="G14" s="152"/>
      <c r="H14" s="163"/>
      <c r="I14" s="168">
        <f>I12+120</f>
        <v>240</v>
      </c>
      <c r="J14" s="168">
        <f>J13</f>
        <v>2</v>
      </c>
    </row>
    <row r="15" spans="1:10" ht="12.75" customHeight="1" x14ac:dyDescent="0.2">
      <c r="A15" s="165">
        <v>13</v>
      </c>
      <c r="B15" s="166">
        <v>116</v>
      </c>
      <c r="C15" s="167"/>
      <c r="D15" s="152"/>
      <c r="E15" s="152"/>
      <c r="F15" s="152"/>
      <c r="G15" s="152"/>
      <c r="H15" s="163"/>
      <c r="I15" s="164">
        <f>I14+0.1</f>
        <v>240.1</v>
      </c>
      <c r="J15" s="164">
        <f>J14+1</f>
        <v>3</v>
      </c>
    </row>
    <row r="16" spans="1:10" ht="12.75" customHeight="1" x14ac:dyDescent="0.2">
      <c r="A16" s="165">
        <v>14</v>
      </c>
      <c r="B16" s="166">
        <v>114</v>
      </c>
      <c r="C16" s="167"/>
      <c r="D16" s="152"/>
      <c r="E16" s="152"/>
      <c r="F16" s="152"/>
      <c r="G16" s="152"/>
      <c r="H16" s="163"/>
      <c r="I16" s="168">
        <f>I14+120</f>
        <v>360</v>
      </c>
      <c r="J16" s="168">
        <f>J15</f>
        <v>3</v>
      </c>
    </row>
    <row r="17" spans="1:10" ht="12.75" customHeight="1" x14ac:dyDescent="0.2">
      <c r="A17" s="165">
        <v>15</v>
      </c>
      <c r="B17" s="166">
        <v>112</v>
      </c>
      <c r="C17" s="167"/>
      <c r="D17" s="152"/>
      <c r="E17" s="152"/>
      <c r="F17" s="152"/>
      <c r="G17" s="152"/>
      <c r="H17" s="163"/>
      <c r="I17" s="164">
        <f>I16+0.1</f>
        <v>360.1</v>
      </c>
      <c r="J17" s="164">
        <f>J16+1</f>
        <v>4</v>
      </c>
    </row>
    <row r="18" spans="1:10" ht="12.75" customHeight="1" x14ac:dyDescent="0.2">
      <c r="A18" s="165">
        <v>16</v>
      </c>
      <c r="B18" s="166">
        <v>110</v>
      </c>
      <c r="C18" s="167"/>
      <c r="D18" s="152"/>
      <c r="E18" s="152"/>
      <c r="F18" s="152"/>
      <c r="G18" s="152"/>
      <c r="H18" s="163"/>
      <c r="I18" s="168">
        <f>I16+120</f>
        <v>480</v>
      </c>
      <c r="J18" s="168">
        <f>J17</f>
        <v>4</v>
      </c>
    </row>
    <row r="19" spans="1:10" ht="12.75" customHeight="1" x14ac:dyDescent="0.2">
      <c r="A19" s="165">
        <v>17</v>
      </c>
      <c r="B19" s="166">
        <v>108</v>
      </c>
      <c r="C19" s="167"/>
      <c r="D19" s="152"/>
      <c r="E19" s="152"/>
      <c r="F19" s="152"/>
      <c r="G19" s="152"/>
      <c r="H19" s="163"/>
      <c r="I19" s="164">
        <f>I18+0.1</f>
        <v>480.1</v>
      </c>
      <c r="J19" s="164">
        <f>J18+1</f>
        <v>5</v>
      </c>
    </row>
    <row r="20" spans="1:10" ht="12.75" customHeight="1" x14ac:dyDescent="0.2">
      <c r="A20" s="165">
        <v>18</v>
      </c>
      <c r="B20" s="166">
        <v>106</v>
      </c>
      <c r="C20" s="167"/>
      <c r="D20" s="152"/>
      <c r="E20" s="152"/>
      <c r="F20" s="152"/>
      <c r="G20" s="152"/>
      <c r="H20" s="163"/>
      <c r="I20" s="168">
        <f>I18+120</f>
        <v>600</v>
      </c>
      <c r="J20" s="168">
        <f>J19</f>
        <v>5</v>
      </c>
    </row>
    <row r="21" spans="1:10" ht="12.75" customHeight="1" x14ac:dyDescent="0.2">
      <c r="A21" s="165">
        <v>19</v>
      </c>
      <c r="B21" s="166">
        <v>104</v>
      </c>
      <c r="C21" s="167"/>
      <c r="D21" s="152"/>
      <c r="E21" s="152"/>
      <c r="F21" s="152"/>
      <c r="G21" s="152"/>
      <c r="H21" s="163"/>
      <c r="I21" s="164">
        <f>I20+0.1</f>
        <v>600.1</v>
      </c>
      <c r="J21" s="164">
        <f>J20+1</f>
        <v>6</v>
      </c>
    </row>
    <row r="22" spans="1:10" ht="12.75" customHeight="1" x14ac:dyDescent="0.2">
      <c r="A22" s="165">
        <v>20</v>
      </c>
      <c r="B22" s="166">
        <v>102</v>
      </c>
      <c r="C22" s="167"/>
      <c r="D22" s="152"/>
      <c r="E22" s="152"/>
      <c r="F22" s="152"/>
      <c r="G22" s="152"/>
      <c r="H22" s="163"/>
      <c r="I22" s="168">
        <f>I20+120</f>
        <v>720</v>
      </c>
      <c r="J22" s="168">
        <f>J21</f>
        <v>6</v>
      </c>
    </row>
    <row r="23" spans="1:10" ht="12.75" customHeight="1" x14ac:dyDescent="0.2">
      <c r="A23" s="165">
        <v>21</v>
      </c>
      <c r="B23" s="166">
        <v>100</v>
      </c>
      <c r="C23" s="167"/>
      <c r="D23" s="152"/>
      <c r="E23" s="152"/>
      <c r="F23" s="152"/>
      <c r="G23" s="152"/>
      <c r="H23" s="163"/>
      <c r="I23" s="164">
        <f>I22+0.1</f>
        <v>720.1</v>
      </c>
      <c r="J23" s="164">
        <f>J22+1</f>
        <v>7</v>
      </c>
    </row>
    <row r="24" spans="1:10" ht="12.75" customHeight="1" x14ac:dyDescent="0.2">
      <c r="A24" s="165">
        <v>22</v>
      </c>
      <c r="B24" s="166">
        <v>98</v>
      </c>
      <c r="C24" s="167"/>
      <c r="D24" s="152"/>
      <c r="E24" s="152"/>
      <c r="F24" s="152"/>
      <c r="G24" s="152"/>
      <c r="H24" s="163"/>
      <c r="I24" s="168">
        <f>I22+120</f>
        <v>840</v>
      </c>
      <c r="J24" s="168">
        <f>J23</f>
        <v>7</v>
      </c>
    </row>
    <row r="25" spans="1:10" ht="12.75" customHeight="1" x14ac:dyDescent="0.2">
      <c r="A25" s="165">
        <v>23</v>
      </c>
      <c r="B25" s="166">
        <v>96</v>
      </c>
      <c r="C25" s="167"/>
      <c r="D25" s="152"/>
      <c r="E25" s="152"/>
      <c r="F25" s="152"/>
      <c r="G25" s="152"/>
      <c r="H25" s="163"/>
      <c r="I25" s="164">
        <f>I24+0.1</f>
        <v>840.1</v>
      </c>
      <c r="J25" s="164">
        <f>J24+1</f>
        <v>8</v>
      </c>
    </row>
    <row r="26" spans="1:10" ht="12.75" customHeight="1" x14ac:dyDescent="0.2">
      <c r="A26" s="165">
        <v>24</v>
      </c>
      <c r="B26" s="166">
        <v>94</v>
      </c>
      <c r="C26" s="167"/>
      <c r="D26" s="152"/>
      <c r="E26" s="152"/>
      <c r="F26" s="152"/>
      <c r="G26" s="152"/>
      <c r="H26" s="163"/>
      <c r="I26" s="168">
        <f>I24+120</f>
        <v>960</v>
      </c>
      <c r="J26" s="168">
        <f>J25</f>
        <v>8</v>
      </c>
    </row>
    <row r="27" spans="1:10" ht="12.75" customHeight="1" x14ac:dyDescent="0.2">
      <c r="A27" s="165">
        <v>25</v>
      </c>
      <c r="B27" s="166">
        <v>92</v>
      </c>
      <c r="C27" s="167"/>
      <c r="D27" s="152"/>
      <c r="E27" s="152"/>
      <c r="F27" s="152"/>
      <c r="G27" s="152"/>
      <c r="H27" s="163"/>
      <c r="I27" s="164">
        <f>I26+0.1</f>
        <v>960.1</v>
      </c>
      <c r="J27" s="164">
        <f>J26+1</f>
        <v>9</v>
      </c>
    </row>
    <row r="28" spans="1:10" ht="12.75" customHeight="1" x14ac:dyDescent="0.2">
      <c r="A28" s="165">
        <v>26</v>
      </c>
      <c r="B28" s="166">
        <v>90</v>
      </c>
      <c r="C28" s="167"/>
      <c r="D28" s="152"/>
      <c r="E28" s="152"/>
      <c r="F28" s="152"/>
      <c r="G28" s="152"/>
      <c r="H28" s="163"/>
      <c r="I28" s="168">
        <f>I26+120</f>
        <v>1080</v>
      </c>
      <c r="J28" s="168">
        <f>J27</f>
        <v>9</v>
      </c>
    </row>
    <row r="29" spans="1:10" ht="12.75" customHeight="1" x14ac:dyDescent="0.2">
      <c r="A29" s="165">
        <v>27</v>
      </c>
      <c r="B29" s="166">
        <v>88</v>
      </c>
      <c r="C29" s="167"/>
      <c r="D29" s="152"/>
      <c r="E29" s="152"/>
      <c r="F29" s="152"/>
      <c r="G29" s="152"/>
      <c r="H29" s="163"/>
      <c r="I29" s="164">
        <f>I28+0.1</f>
        <v>1080.0999999999999</v>
      </c>
      <c r="J29" s="164">
        <f>J28+1</f>
        <v>10</v>
      </c>
    </row>
    <row r="30" spans="1:10" ht="12.75" customHeight="1" x14ac:dyDescent="0.2">
      <c r="A30" s="165">
        <v>28</v>
      </c>
      <c r="B30" s="166">
        <v>86</v>
      </c>
      <c r="C30" s="167"/>
      <c r="D30" s="152"/>
      <c r="E30" s="152"/>
      <c r="F30" s="152"/>
      <c r="G30" s="152"/>
      <c r="H30" s="163"/>
      <c r="I30" s="168">
        <f>I28+120</f>
        <v>1200</v>
      </c>
      <c r="J30" s="168">
        <f>J29</f>
        <v>10</v>
      </c>
    </row>
    <row r="31" spans="1:10" ht="12.75" customHeight="1" x14ac:dyDescent="0.2">
      <c r="A31" s="165">
        <v>29</v>
      </c>
      <c r="B31" s="166">
        <v>84</v>
      </c>
      <c r="C31" s="167"/>
      <c r="D31" s="152"/>
      <c r="E31" s="152"/>
      <c r="F31" s="152"/>
      <c r="G31" s="152"/>
      <c r="H31" s="163"/>
      <c r="I31" s="164">
        <f>I30+0.1</f>
        <v>1200.0999999999999</v>
      </c>
      <c r="J31" s="164">
        <f>J30+1</f>
        <v>11</v>
      </c>
    </row>
    <row r="32" spans="1:10" ht="12.75" customHeight="1" x14ac:dyDescent="0.2">
      <c r="A32" s="165">
        <v>30</v>
      </c>
      <c r="B32" s="166">
        <v>82</v>
      </c>
      <c r="C32" s="167"/>
      <c r="D32" s="152"/>
      <c r="E32" s="152"/>
      <c r="F32" s="152"/>
      <c r="G32" s="152"/>
      <c r="H32" s="163"/>
      <c r="I32" s="168">
        <f>I30+120</f>
        <v>1320</v>
      </c>
      <c r="J32" s="168">
        <f>J31</f>
        <v>11</v>
      </c>
    </row>
    <row r="33" spans="1:10" ht="12.75" customHeight="1" x14ac:dyDescent="0.2">
      <c r="A33" s="165">
        <v>31</v>
      </c>
      <c r="B33" s="166">
        <v>80</v>
      </c>
      <c r="C33" s="167"/>
      <c r="D33" s="152"/>
      <c r="E33" s="152"/>
      <c r="F33" s="152"/>
      <c r="G33" s="152"/>
      <c r="H33" s="163"/>
      <c r="I33" s="164">
        <f>I32+0.1</f>
        <v>1320.1</v>
      </c>
      <c r="J33" s="164">
        <f>J32+1</f>
        <v>12</v>
      </c>
    </row>
    <row r="34" spans="1:10" ht="12.75" customHeight="1" x14ac:dyDescent="0.2">
      <c r="A34" s="165">
        <v>32</v>
      </c>
      <c r="B34" s="166">
        <v>78</v>
      </c>
      <c r="C34" s="167"/>
      <c r="D34" s="152"/>
      <c r="E34" s="152"/>
      <c r="F34" s="152"/>
      <c r="G34" s="152"/>
      <c r="H34" s="163"/>
      <c r="I34" s="168">
        <f>I32+120</f>
        <v>1440</v>
      </c>
      <c r="J34" s="168">
        <f>J33</f>
        <v>12</v>
      </c>
    </row>
    <row r="35" spans="1:10" ht="12.75" customHeight="1" x14ac:dyDescent="0.2">
      <c r="A35" s="165">
        <v>33</v>
      </c>
      <c r="B35" s="166">
        <v>76</v>
      </c>
      <c r="C35" s="167"/>
      <c r="D35" s="152"/>
      <c r="E35" s="152"/>
      <c r="F35" s="152"/>
      <c r="G35" s="152"/>
      <c r="H35" s="163"/>
      <c r="I35" s="164">
        <f>I34+0.1</f>
        <v>1440.1</v>
      </c>
      <c r="J35" s="164">
        <f>J34+1</f>
        <v>13</v>
      </c>
    </row>
    <row r="36" spans="1:10" ht="12.75" customHeight="1" x14ac:dyDescent="0.2">
      <c r="A36" s="165">
        <v>34</v>
      </c>
      <c r="B36" s="166">
        <v>74</v>
      </c>
      <c r="C36" s="167"/>
      <c r="D36" s="152"/>
      <c r="E36" s="152"/>
      <c r="F36" s="152"/>
      <c r="G36" s="152"/>
      <c r="H36" s="163"/>
      <c r="I36" s="168">
        <f>I34+120</f>
        <v>1560</v>
      </c>
      <c r="J36" s="168">
        <f>J35</f>
        <v>13</v>
      </c>
    </row>
    <row r="37" spans="1:10" ht="12.75" customHeight="1" x14ac:dyDescent="0.2">
      <c r="A37" s="165">
        <v>35</v>
      </c>
      <c r="B37" s="166">
        <v>72</v>
      </c>
      <c r="C37" s="167"/>
      <c r="D37" s="152"/>
      <c r="E37" s="152"/>
      <c r="F37" s="152"/>
      <c r="G37" s="152"/>
      <c r="H37" s="163"/>
      <c r="I37" s="164">
        <f>I36+0.1</f>
        <v>1560.1</v>
      </c>
      <c r="J37" s="164">
        <f>J36+1</f>
        <v>14</v>
      </c>
    </row>
    <row r="38" spans="1:10" ht="12.75" customHeight="1" x14ac:dyDescent="0.2">
      <c r="A38" s="165">
        <v>36</v>
      </c>
      <c r="B38" s="166">
        <v>70</v>
      </c>
      <c r="C38" s="167"/>
      <c r="D38" s="152"/>
      <c r="E38" s="152"/>
      <c r="F38" s="152"/>
      <c r="G38" s="152"/>
      <c r="H38" s="163"/>
      <c r="I38" s="168">
        <f>I36+120</f>
        <v>1680</v>
      </c>
      <c r="J38" s="168">
        <f>J37</f>
        <v>14</v>
      </c>
    </row>
    <row r="39" spans="1:10" ht="12.75" customHeight="1" x14ac:dyDescent="0.2">
      <c r="A39" s="165">
        <v>37</v>
      </c>
      <c r="B39" s="166">
        <v>68</v>
      </c>
      <c r="C39" s="167"/>
      <c r="D39" s="152"/>
      <c r="E39" s="152"/>
      <c r="F39" s="152"/>
      <c r="G39" s="152"/>
      <c r="H39" s="163"/>
      <c r="I39" s="164">
        <f>I38+0.1</f>
        <v>1680.1</v>
      </c>
      <c r="J39" s="164">
        <f>J38+1</f>
        <v>15</v>
      </c>
    </row>
    <row r="40" spans="1:10" ht="12.75" customHeight="1" x14ac:dyDescent="0.2">
      <c r="A40" s="165">
        <v>38</v>
      </c>
      <c r="B40" s="166">
        <v>66</v>
      </c>
      <c r="C40" s="167"/>
      <c r="D40" s="152"/>
      <c r="E40" s="152"/>
      <c r="F40" s="152"/>
      <c r="G40" s="152"/>
      <c r="H40" s="163"/>
      <c r="I40" s="168">
        <f>I38+120</f>
        <v>1800</v>
      </c>
      <c r="J40" s="168">
        <f>J39</f>
        <v>15</v>
      </c>
    </row>
    <row r="41" spans="1:10" ht="12.75" customHeight="1" x14ac:dyDescent="0.2">
      <c r="A41" s="165">
        <v>39</v>
      </c>
      <c r="B41" s="166">
        <v>64</v>
      </c>
      <c r="C41" s="167"/>
      <c r="D41" s="152"/>
      <c r="E41" s="152"/>
      <c r="F41" s="152"/>
      <c r="G41" s="152"/>
      <c r="H41" s="163"/>
      <c r="I41" s="164">
        <f>I40+0.1</f>
        <v>1800.1</v>
      </c>
      <c r="J41" s="164">
        <f>J40+1</f>
        <v>16</v>
      </c>
    </row>
    <row r="42" spans="1:10" ht="12.75" customHeight="1" x14ac:dyDescent="0.2">
      <c r="A42" s="165">
        <v>40</v>
      </c>
      <c r="B42" s="166">
        <v>62</v>
      </c>
      <c r="C42" s="167"/>
      <c r="D42" s="152"/>
      <c r="E42" s="152"/>
      <c r="F42" s="152"/>
      <c r="G42" s="152"/>
      <c r="H42" s="163"/>
      <c r="I42" s="168">
        <f>I40+120</f>
        <v>1920</v>
      </c>
      <c r="J42" s="168">
        <f>J41</f>
        <v>16</v>
      </c>
    </row>
    <row r="43" spans="1:10" ht="12.75" customHeight="1" x14ac:dyDescent="0.2">
      <c r="A43" s="165">
        <v>41</v>
      </c>
      <c r="B43" s="166">
        <v>60</v>
      </c>
      <c r="C43" s="167"/>
      <c r="D43" s="152"/>
      <c r="E43" s="152"/>
      <c r="F43" s="152"/>
      <c r="G43" s="152"/>
      <c r="H43" s="163"/>
      <c r="I43" s="164">
        <f>I42+0.1</f>
        <v>1920.1</v>
      </c>
      <c r="J43" s="164">
        <f>J42+1</f>
        <v>17</v>
      </c>
    </row>
    <row r="44" spans="1:10" ht="12.75" customHeight="1" x14ac:dyDescent="0.2">
      <c r="A44" s="165">
        <v>42</v>
      </c>
      <c r="B44" s="166">
        <v>58</v>
      </c>
      <c r="C44" s="167"/>
      <c r="D44" s="152"/>
      <c r="E44" s="152"/>
      <c r="F44" s="152"/>
      <c r="G44" s="152"/>
      <c r="H44" s="163"/>
      <c r="I44" s="168">
        <f>I42+120</f>
        <v>2040</v>
      </c>
      <c r="J44" s="168">
        <f>J43</f>
        <v>17</v>
      </c>
    </row>
    <row r="45" spans="1:10" ht="12.75" customHeight="1" x14ac:dyDescent="0.2">
      <c r="A45" s="165">
        <v>43</v>
      </c>
      <c r="B45" s="166">
        <v>56</v>
      </c>
      <c r="C45" s="167"/>
      <c r="D45" s="152"/>
      <c r="E45" s="152"/>
      <c r="F45" s="152"/>
      <c r="G45" s="152"/>
      <c r="H45" s="163"/>
      <c r="I45" s="164">
        <f>I44+0.1</f>
        <v>2040.1</v>
      </c>
      <c r="J45" s="164">
        <f>J44+1</f>
        <v>18</v>
      </c>
    </row>
    <row r="46" spans="1:10" ht="12.75" customHeight="1" x14ac:dyDescent="0.2">
      <c r="A46" s="165">
        <v>44</v>
      </c>
      <c r="B46" s="166">
        <v>54</v>
      </c>
      <c r="C46" s="167"/>
      <c r="D46" s="152"/>
      <c r="E46" s="152"/>
      <c r="F46" s="152"/>
      <c r="G46" s="152"/>
      <c r="H46" s="163"/>
      <c r="I46" s="168">
        <f>I44+120</f>
        <v>2160</v>
      </c>
      <c r="J46" s="168">
        <f>J45</f>
        <v>18</v>
      </c>
    </row>
    <row r="47" spans="1:10" ht="12.75" customHeight="1" x14ac:dyDescent="0.2">
      <c r="A47" s="165">
        <v>45</v>
      </c>
      <c r="B47" s="166">
        <v>52</v>
      </c>
      <c r="C47" s="167"/>
      <c r="D47" s="152"/>
      <c r="E47" s="152"/>
      <c r="F47" s="152"/>
      <c r="G47" s="152"/>
      <c r="H47" s="163"/>
      <c r="I47" s="164">
        <f>I46+0.1</f>
        <v>2160.1</v>
      </c>
      <c r="J47" s="164">
        <f>J46+1</f>
        <v>19</v>
      </c>
    </row>
    <row r="48" spans="1:10" ht="12.75" customHeight="1" x14ac:dyDescent="0.2">
      <c r="A48" s="165">
        <v>46</v>
      </c>
      <c r="B48" s="166">
        <v>50</v>
      </c>
      <c r="C48" s="167"/>
      <c r="D48" s="152"/>
      <c r="E48" s="152"/>
      <c r="F48" s="152"/>
      <c r="G48" s="152"/>
      <c r="H48" s="163"/>
      <c r="I48" s="168">
        <f>I46+120</f>
        <v>2280</v>
      </c>
      <c r="J48" s="168">
        <f>J47</f>
        <v>19</v>
      </c>
    </row>
    <row r="49" spans="1:10" ht="12.75" customHeight="1" x14ac:dyDescent="0.2">
      <c r="A49" s="165">
        <v>47</v>
      </c>
      <c r="B49" s="166">
        <v>48</v>
      </c>
      <c r="C49" s="167"/>
      <c r="D49" s="152"/>
      <c r="E49" s="152"/>
      <c r="F49" s="152"/>
      <c r="G49" s="152"/>
      <c r="H49" s="152"/>
      <c r="I49" s="169"/>
      <c r="J49" s="169"/>
    </row>
    <row r="50" spans="1:10" ht="12.75" customHeight="1" x14ac:dyDescent="0.2">
      <c r="A50" s="165">
        <v>48</v>
      </c>
      <c r="B50" s="166">
        <v>46</v>
      </c>
      <c r="C50" s="167"/>
      <c r="D50" s="152"/>
      <c r="E50" s="152"/>
      <c r="F50" s="152"/>
      <c r="G50" s="152"/>
      <c r="H50" s="152"/>
      <c r="I50" s="152"/>
      <c r="J50" s="152"/>
    </row>
    <row r="51" spans="1:10" ht="12.75" customHeight="1" x14ac:dyDescent="0.2">
      <c r="A51" s="165">
        <v>49</v>
      </c>
      <c r="B51" s="166">
        <v>44</v>
      </c>
      <c r="C51" s="167"/>
      <c r="D51" s="152"/>
      <c r="E51" s="152"/>
      <c r="F51" s="152"/>
      <c r="G51" s="152"/>
      <c r="H51" s="152"/>
      <c r="I51" s="152"/>
      <c r="J51" s="152"/>
    </row>
    <row r="52" spans="1:10" ht="12.75" customHeight="1" x14ac:dyDescent="0.2">
      <c r="A52" s="165">
        <v>50</v>
      </c>
      <c r="B52" s="166">
        <v>42</v>
      </c>
      <c r="C52" s="167"/>
      <c r="D52" s="152"/>
      <c r="E52" s="152"/>
      <c r="F52" s="152"/>
      <c r="G52" s="152"/>
      <c r="H52" s="152"/>
      <c r="I52" s="152"/>
      <c r="J52" s="152"/>
    </row>
    <row r="53" spans="1:10" ht="12.75" customHeight="1" x14ac:dyDescent="0.2">
      <c r="A53" s="165">
        <v>51</v>
      </c>
      <c r="B53" s="166">
        <v>40</v>
      </c>
      <c r="C53" s="167"/>
      <c r="D53" s="152"/>
      <c r="E53" s="152"/>
      <c r="F53" s="152"/>
      <c r="G53" s="152"/>
      <c r="H53" s="152"/>
      <c r="I53" s="152"/>
      <c r="J53" s="152"/>
    </row>
    <row r="54" spans="1:10" ht="12.75" customHeight="1" x14ac:dyDescent="0.2">
      <c r="A54" s="165">
        <v>52</v>
      </c>
      <c r="B54" s="166">
        <v>39</v>
      </c>
      <c r="C54" s="167"/>
      <c r="D54" s="152"/>
      <c r="E54" s="152"/>
      <c r="F54" s="152"/>
      <c r="G54" s="152"/>
      <c r="H54" s="152"/>
      <c r="I54" s="152"/>
      <c r="J54" s="152"/>
    </row>
    <row r="55" spans="1:10" ht="12.75" customHeight="1" x14ac:dyDescent="0.2">
      <c r="A55" s="165">
        <v>53</v>
      </c>
      <c r="B55" s="166">
        <v>38</v>
      </c>
      <c r="C55" s="167"/>
      <c r="D55" s="152"/>
      <c r="E55" s="152"/>
      <c r="F55" s="152"/>
      <c r="G55" s="152"/>
      <c r="H55" s="152"/>
      <c r="I55" s="152"/>
      <c r="J55" s="152"/>
    </row>
    <row r="56" spans="1:10" ht="12.75" customHeight="1" x14ac:dyDescent="0.2">
      <c r="A56" s="165">
        <v>54</v>
      </c>
      <c r="B56" s="166">
        <v>37</v>
      </c>
      <c r="C56" s="167"/>
      <c r="D56" s="152"/>
      <c r="E56" s="152"/>
      <c r="F56" s="152"/>
      <c r="G56" s="152"/>
      <c r="H56" s="152"/>
      <c r="I56" s="152"/>
      <c r="J56" s="152"/>
    </row>
    <row r="57" spans="1:10" ht="12.75" customHeight="1" x14ac:dyDescent="0.2">
      <c r="A57" s="165">
        <v>55</v>
      </c>
      <c r="B57" s="166">
        <v>36</v>
      </c>
      <c r="C57" s="167"/>
      <c r="D57" s="152"/>
      <c r="E57" s="152"/>
      <c r="F57" s="152"/>
      <c r="G57" s="152"/>
      <c r="H57" s="152"/>
      <c r="I57" s="152"/>
      <c r="J57" s="152"/>
    </row>
    <row r="58" spans="1:10" ht="12.75" customHeight="1" x14ac:dyDescent="0.2">
      <c r="A58" s="165">
        <v>56</v>
      </c>
      <c r="B58" s="166">
        <v>35</v>
      </c>
      <c r="C58" s="167"/>
      <c r="D58" s="152"/>
      <c r="E58" s="152"/>
      <c r="F58" s="152"/>
      <c r="G58" s="152"/>
      <c r="H58" s="152"/>
      <c r="I58" s="152"/>
      <c r="J58" s="152"/>
    </row>
    <row r="59" spans="1:10" ht="12.75" customHeight="1" x14ac:dyDescent="0.2">
      <c r="A59" s="165">
        <v>57</v>
      </c>
      <c r="B59" s="166">
        <v>34</v>
      </c>
      <c r="C59" s="167"/>
      <c r="D59" s="152"/>
      <c r="E59" s="152"/>
      <c r="F59" s="152"/>
      <c r="G59" s="152"/>
      <c r="H59" s="152"/>
      <c r="I59" s="152"/>
      <c r="J59" s="152"/>
    </row>
    <row r="60" spans="1:10" ht="12.75" customHeight="1" x14ac:dyDescent="0.2">
      <c r="A60" s="165">
        <v>58</v>
      </c>
      <c r="B60" s="166">
        <v>33</v>
      </c>
      <c r="C60" s="167"/>
      <c r="D60" s="152"/>
      <c r="E60" s="152"/>
      <c r="F60" s="152"/>
      <c r="G60" s="152"/>
      <c r="H60" s="152"/>
      <c r="I60" s="152"/>
      <c r="J60" s="152"/>
    </row>
    <row r="61" spans="1:10" ht="12.75" customHeight="1" x14ac:dyDescent="0.2">
      <c r="A61" s="165">
        <v>59</v>
      </c>
      <c r="B61" s="166">
        <v>32</v>
      </c>
      <c r="C61" s="167"/>
      <c r="D61" s="152"/>
      <c r="E61" s="152"/>
      <c r="F61" s="152"/>
      <c r="G61" s="152"/>
      <c r="H61" s="152"/>
      <c r="I61" s="152"/>
      <c r="J61" s="152"/>
    </row>
    <row r="62" spans="1:10" ht="12.75" customHeight="1" x14ac:dyDescent="0.2">
      <c r="A62" s="165">
        <v>60</v>
      </c>
      <c r="B62" s="166">
        <v>31</v>
      </c>
      <c r="C62" s="167"/>
      <c r="D62" s="152"/>
      <c r="E62" s="152"/>
      <c r="F62" s="152"/>
      <c r="G62" s="152"/>
      <c r="H62" s="152"/>
      <c r="I62" s="152"/>
      <c r="J62" s="152"/>
    </row>
    <row r="63" spans="1:10" ht="12.75" customHeight="1" x14ac:dyDescent="0.2">
      <c r="A63" s="165">
        <v>61</v>
      </c>
      <c r="B63" s="166">
        <v>30</v>
      </c>
      <c r="C63" s="167"/>
      <c r="D63" s="152"/>
      <c r="E63" s="152"/>
      <c r="F63" s="152"/>
      <c r="G63" s="152"/>
      <c r="H63" s="152"/>
      <c r="I63" s="152"/>
      <c r="J63" s="152"/>
    </row>
    <row r="64" spans="1:10" ht="12.75" customHeight="1" x14ac:dyDescent="0.2">
      <c r="A64" s="165">
        <v>62</v>
      </c>
      <c r="B64" s="166">
        <v>29</v>
      </c>
      <c r="C64" s="167"/>
      <c r="D64" s="152"/>
      <c r="E64" s="152"/>
      <c r="F64" s="152"/>
      <c r="G64" s="152"/>
      <c r="H64" s="152"/>
      <c r="I64" s="152"/>
      <c r="J64" s="152"/>
    </row>
    <row r="65" spans="1:10" ht="12.75" customHeight="1" x14ac:dyDescent="0.2">
      <c r="A65" s="165">
        <v>63</v>
      </c>
      <c r="B65" s="166">
        <v>28</v>
      </c>
      <c r="C65" s="167"/>
      <c r="D65" s="152"/>
      <c r="E65" s="152"/>
      <c r="F65" s="152"/>
      <c r="G65" s="152"/>
      <c r="H65" s="152"/>
      <c r="I65" s="152"/>
      <c r="J65" s="152"/>
    </row>
    <row r="66" spans="1:10" ht="12.75" customHeight="1" x14ac:dyDescent="0.2">
      <c r="A66" s="165">
        <v>64</v>
      </c>
      <c r="B66" s="166">
        <v>27</v>
      </c>
      <c r="C66" s="167"/>
      <c r="D66" s="152"/>
      <c r="E66" s="152"/>
      <c r="F66" s="152"/>
      <c r="G66" s="152"/>
      <c r="H66" s="152"/>
      <c r="I66" s="152"/>
      <c r="J66" s="152"/>
    </row>
    <row r="67" spans="1:10" ht="12.75" customHeight="1" x14ac:dyDescent="0.2">
      <c r="A67" s="165">
        <v>65</v>
      </c>
      <c r="B67" s="166">
        <v>26</v>
      </c>
      <c r="C67" s="167"/>
      <c r="D67" s="152"/>
      <c r="E67" s="152"/>
      <c r="F67" s="152"/>
      <c r="G67" s="152"/>
      <c r="H67" s="152"/>
      <c r="I67" s="152"/>
      <c r="J67" s="152"/>
    </row>
    <row r="68" spans="1:10" ht="12.75" customHeight="1" x14ac:dyDescent="0.2">
      <c r="A68" s="165">
        <v>66</v>
      </c>
      <c r="B68" s="166">
        <v>25</v>
      </c>
      <c r="C68" s="167"/>
      <c r="D68" s="152"/>
      <c r="E68" s="152"/>
      <c r="F68" s="152"/>
      <c r="G68" s="152"/>
      <c r="H68" s="152"/>
      <c r="I68" s="152"/>
      <c r="J68" s="152"/>
    </row>
    <row r="69" spans="1:10" ht="12.75" customHeight="1" x14ac:dyDescent="0.2">
      <c r="A69" s="165">
        <v>67</v>
      </c>
      <c r="B69" s="166">
        <v>24</v>
      </c>
      <c r="C69" s="167"/>
      <c r="D69" s="152"/>
      <c r="E69" s="152"/>
      <c r="F69" s="152"/>
      <c r="G69" s="152"/>
      <c r="H69" s="152"/>
      <c r="I69" s="152"/>
      <c r="J69" s="152"/>
    </row>
    <row r="70" spans="1:10" ht="12.75" customHeight="1" x14ac:dyDescent="0.2">
      <c r="A70" s="165">
        <v>68</v>
      </c>
      <c r="B70" s="166">
        <v>23</v>
      </c>
      <c r="C70" s="167"/>
      <c r="D70" s="152"/>
      <c r="E70" s="152"/>
      <c r="F70" s="152"/>
      <c r="G70" s="152"/>
      <c r="H70" s="152"/>
      <c r="I70" s="152"/>
      <c r="J70" s="152"/>
    </row>
    <row r="71" spans="1:10" ht="12.75" customHeight="1" x14ac:dyDescent="0.2">
      <c r="A71" s="165">
        <v>69</v>
      </c>
      <c r="B71" s="166">
        <v>22</v>
      </c>
      <c r="C71" s="167"/>
      <c r="D71" s="152"/>
      <c r="E71" s="152"/>
      <c r="F71" s="152"/>
      <c r="G71" s="152"/>
      <c r="H71" s="152"/>
      <c r="I71" s="152"/>
      <c r="J71" s="152"/>
    </row>
    <row r="72" spans="1:10" ht="12.75" customHeight="1" x14ac:dyDescent="0.2">
      <c r="A72" s="165">
        <v>70</v>
      </c>
      <c r="B72" s="166">
        <v>21</v>
      </c>
      <c r="C72" s="167"/>
      <c r="D72" s="152"/>
      <c r="E72" s="152"/>
      <c r="F72" s="152"/>
      <c r="G72" s="152"/>
      <c r="H72" s="152"/>
      <c r="I72" s="152"/>
      <c r="J72" s="152"/>
    </row>
    <row r="73" spans="1:10" ht="12.75" customHeight="1" x14ac:dyDescent="0.2">
      <c r="A73" s="165">
        <v>71</v>
      </c>
      <c r="B73" s="166">
        <v>20</v>
      </c>
      <c r="C73" s="167"/>
      <c r="D73" s="152"/>
      <c r="E73" s="152"/>
      <c r="F73" s="152"/>
      <c r="G73" s="152"/>
      <c r="H73" s="152"/>
      <c r="I73" s="152"/>
      <c r="J73" s="152"/>
    </row>
    <row r="74" spans="1:10" ht="12.75" customHeight="1" x14ac:dyDescent="0.2">
      <c r="A74" s="165">
        <v>72</v>
      </c>
      <c r="B74" s="166">
        <v>19</v>
      </c>
      <c r="C74" s="167"/>
      <c r="D74" s="152"/>
      <c r="E74" s="152"/>
      <c r="F74" s="152"/>
      <c r="G74" s="152"/>
      <c r="H74" s="152"/>
      <c r="I74" s="152"/>
      <c r="J74" s="152"/>
    </row>
    <row r="75" spans="1:10" ht="12.75" customHeight="1" x14ac:dyDescent="0.2">
      <c r="A75" s="165">
        <v>73</v>
      </c>
      <c r="B75" s="166">
        <v>18</v>
      </c>
      <c r="C75" s="167"/>
      <c r="D75" s="152"/>
      <c r="E75" s="152"/>
      <c r="F75" s="152"/>
      <c r="G75" s="152"/>
      <c r="H75" s="152"/>
      <c r="I75" s="152"/>
      <c r="J75" s="152"/>
    </row>
    <row r="76" spans="1:10" ht="12.75" customHeight="1" x14ac:dyDescent="0.2">
      <c r="A76" s="165">
        <v>74</v>
      </c>
      <c r="B76" s="166">
        <v>17</v>
      </c>
      <c r="C76" s="167"/>
      <c r="D76" s="152"/>
      <c r="E76" s="152"/>
      <c r="F76" s="152"/>
      <c r="G76" s="152"/>
      <c r="H76" s="152"/>
      <c r="I76" s="152"/>
      <c r="J76" s="152"/>
    </row>
    <row r="77" spans="1:10" ht="12.75" customHeight="1" x14ac:dyDescent="0.2">
      <c r="A77" s="165">
        <v>75</v>
      </c>
      <c r="B77" s="166">
        <v>16</v>
      </c>
      <c r="C77" s="167"/>
      <c r="D77" s="152"/>
      <c r="E77" s="152"/>
      <c r="F77" s="152"/>
      <c r="G77" s="152"/>
      <c r="H77" s="152"/>
      <c r="I77" s="152"/>
      <c r="J77" s="152"/>
    </row>
    <row r="78" spans="1:10" ht="12.75" customHeight="1" x14ac:dyDescent="0.2">
      <c r="A78" s="165">
        <v>76</v>
      </c>
      <c r="B78" s="166">
        <v>15</v>
      </c>
      <c r="C78" s="167"/>
      <c r="D78" s="152"/>
      <c r="E78" s="152"/>
      <c r="F78" s="152"/>
      <c r="G78" s="152"/>
      <c r="H78" s="152"/>
      <c r="I78" s="152"/>
      <c r="J78" s="152"/>
    </row>
    <row r="79" spans="1:10" ht="12.75" customHeight="1" x14ac:dyDescent="0.2">
      <c r="A79" s="165">
        <v>77</v>
      </c>
      <c r="B79" s="166">
        <v>14</v>
      </c>
      <c r="C79" s="167"/>
      <c r="D79" s="152"/>
      <c r="E79" s="152"/>
      <c r="F79" s="152"/>
      <c r="G79" s="152"/>
      <c r="H79" s="152"/>
      <c r="I79" s="152"/>
      <c r="J79" s="152"/>
    </row>
    <row r="80" spans="1:10" ht="12.75" customHeight="1" x14ac:dyDescent="0.2">
      <c r="A80" s="165">
        <v>78</v>
      </c>
      <c r="B80" s="166">
        <v>13</v>
      </c>
      <c r="C80" s="167"/>
      <c r="D80" s="152"/>
      <c r="E80" s="152"/>
      <c r="F80" s="152"/>
      <c r="G80" s="152"/>
      <c r="H80" s="152"/>
      <c r="I80" s="152"/>
      <c r="J80" s="152"/>
    </row>
    <row r="81" spans="1:10" ht="12.75" customHeight="1" x14ac:dyDescent="0.2">
      <c r="A81" s="165">
        <v>79</v>
      </c>
      <c r="B81" s="166">
        <v>12</v>
      </c>
      <c r="C81" s="167"/>
      <c r="D81" s="152"/>
      <c r="E81" s="152"/>
      <c r="F81" s="152"/>
      <c r="G81" s="152"/>
      <c r="H81" s="152"/>
      <c r="I81" s="152"/>
      <c r="J81" s="152"/>
    </row>
    <row r="82" spans="1:10" ht="12.75" customHeight="1" x14ac:dyDescent="0.2">
      <c r="A82" s="165">
        <v>80</v>
      </c>
      <c r="B82" s="166">
        <v>11</v>
      </c>
      <c r="C82" s="167"/>
      <c r="D82" s="152"/>
      <c r="E82" s="152"/>
      <c r="F82" s="152"/>
      <c r="G82" s="152"/>
      <c r="H82" s="152"/>
      <c r="I82" s="152"/>
      <c r="J82" s="152"/>
    </row>
    <row r="83" spans="1:10" ht="12.75" customHeight="1" x14ac:dyDescent="0.2">
      <c r="A83" s="165">
        <v>81</v>
      </c>
      <c r="B83" s="166">
        <v>10</v>
      </c>
      <c r="C83" s="167"/>
      <c r="D83" s="152"/>
      <c r="E83" s="152"/>
      <c r="F83" s="152"/>
      <c r="G83" s="152"/>
      <c r="H83" s="152"/>
      <c r="I83" s="152"/>
      <c r="J83" s="152"/>
    </row>
    <row r="84" spans="1:10" ht="12.75" customHeight="1" x14ac:dyDescent="0.2">
      <c r="A84" s="165">
        <v>82</v>
      </c>
      <c r="B84" s="166">
        <v>9</v>
      </c>
      <c r="C84" s="167"/>
      <c r="D84" s="152"/>
      <c r="E84" s="152"/>
      <c r="F84" s="152"/>
      <c r="G84" s="152"/>
      <c r="H84" s="152"/>
      <c r="I84" s="152"/>
      <c r="J84" s="152"/>
    </row>
    <row r="85" spans="1:10" ht="12.75" customHeight="1" x14ac:dyDescent="0.2">
      <c r="A85" s="165">
        <v>83</v>
      </c>
      <c r="B85" s="166">
        <v>8</v>
      </c>
      <c r="C85" s="167"/>
      <c r="D85" s="152"/>
      <c r="E85" s="152"/>
      <c r="F85" s="152"/>
      <c r="G85" s="152"/>
      <c r="H85" s="152"/>
      <c r="I85" s="152"/>
      <c r="J85" s="152"/>
    </row>
    <row r="86" spans="1:10" ht="12.75" customHeight="1" x14ac:dyDescent="0.2">
      <c r="A86" s="165">
        <v>84</v>
      </c>
      <c r="B86" s="166">
        <v>7</v>
      </c>
      <c r="C86" s="167"/>
      <c r="D86" s="152"/>
      <c r="E86" s="152"/>
      <c r="F86" s="152"/>
      <c r="G86" s="152"/>
      <c r="H86" s="152"/>
      <c r="I86" s="152"/>
      <c r="J86" s="152"/>
    </row>
    <row r="87" spans="1:10" ht="12.75" customHeight="1" x14ac:dyDescent="0.2">
      <c r="A87" s="165">
        <v>85</v>
      </c>
      <c r="B87" s="166">
        <v>6</v>
      </c>
      <c r="C87" s="167"/>
      <c r="D87" s="152"/>
      <c r="E87" s="152"/>
      <c r="F87" s="152"/>
      <c r="G87" s="152"/>
      <c r="H87" s="152"/>
      <c r="I87" s="152"/>
      <c r="J87" s="152"/>
    </row>
    <row r="88" spans="1:10" ht="12.75" customHeight="1" x14ac:dyDescent="0.2">
      <c r="A88" s="165">
        <v>86</v>
      </c>
      <c r="B88" s="166">
        <v>5</v>
      </c>
      <c r="C88" s="167"/>
      <c r="D88" s="152"/>
      <c r="E88" s="152"/>
      <c r="F88" s="152"/>
      <c r="G88" s="152"/>
      <c r="H88" s="152"/>
      <c r="I88" s="152"/>
      <c r="J88" s="152"/>
    </row>
    <row r="89" spans="1:10" ht="12.75" customHeight="1" x14ac:dyDescent="0.2">
      <c r="A89" s="165">
        <v>87</v>
      </c>
      <c r="B89" s="166">
        <v>4</v>
      </c>
      <c r="C89" s="167"/>
      <c r="D89" s="152"/>
      <c r="E89" s="152"/>
      <c r="F89" s="152"/>
      <c r="G89" s="152"/>
      <c r="H89" s="152"/>
      <c r="I89" s="152"/>
      <c r="J89" s="152"/>
    </row>
    <row r="90" spans="1:10" ht="12.75" customHeight="1" x14ac:dyDescent="0.2">
      <c r="A90" s="165">
        <v>88</v>
      </c>
      <c r="B90" s="166">
        <v>3</v>
      </c>
      <c r="C90" s="167"/>
      <c r="D90" s="152"/>
      <c r="E90" s="152"/>
      <c r="F90" s="152"/>
      <c r="G90" s="152"/>
      <c r="H90" s="152"/>
      <c r="I90" s="152"/>
      <c r="J90" s="152"/>
    </row>
    <row r="91" spans="1:10" ht="12.75" customHeight="1" x14ac:dyDescent="0.2">
      <c r="A91" s="165">
        <v>89</v>
      </c>
      <c r="B91" s="166">
        <v>2</v>
      </c>
      <c r="C91" s="167"/>
      <c r="D91" s="152"/>
      <c r="E91" s="152"/>
      <c r="F91" s="152"/>
      <c r="G91" s="152"/>
      <c r="H91" s="152"/>
      <c r="I91" s="152"/>
      <c r="J91" s="152"/>
    </row>
    <row r="92" spans="1:10" ht="12.75" customHeight="1" x14ac:dyDescent="0.2">
      <c r="A92" s="165">
        <v>90</v>
      </c>
      <c r="B92" s="166">
        <v>1</v>
      </c>
      <c r="C92" s="167"/>
      <c r="D92" s="152"/>
      <c r="E92" s="152"/>
      <c r="F92" s="152"/>
      <c r="G92" s="152"/>
      <c r="H92" s="152"/>
      <c r="I92" s="152"/>
      <c r="J92" s="152"/>
    </row>
    <row r="93" spans="1:10" ht="12.75" customHeight="1" x14ac:dyDescent="0.2">
      <c r="A93" s="165">
        <v>91</v>
      </c>
      <c r="B93" s="166">
        <v>1</v>
      </c>
      <c r="C93" s="167"/>
      <c r="D93" s="152"/>
      <c r="E93" s="152"/>
      <c r="F93" s="152"/>
      <c r="G93" s="152"/>
      <c r="H93" s="152"/>
      <c r="I93" s="152"/>
      <c r="J93" s="152"/>
    </row>
    <row r="94" spans="1:10" ht="12.75" customHeight="1" x14ac:dyDescent="0.2">
      <c r="A94" s="165">
        <v>92</v>
      </c>
      <c r="B94" s="166">
        <v>1</v>
      </c>
      <c r="C94" s="167"/>
      <c r="D94" s="152"/>
      <c r="E94" s="152"/>
      <c r="F94" s="152"/>
      <c r="G94" s="152"/>
      <c r="H94" s="152"/>
      <c r="I94" s="152"/>
      <c r="J94" s="152"/>
    </row>
    <row r="95" spans="1:10" ht="12.75" customHeight="1" x14ac:dyDescent="0.2">
      <c r="A95" s="165">
        <v>93</v>
      </c>
      <c r="B95" s="166">
        <v>1</v>
      </c>
      <c r="C95" s="167"/>
      <c r="D95" s="152"/>
      <c r="E95" s="152"/>
      <c r="F95" s="152"/>
      <c r="G95" s="152"/>
      <c r="H95" s="152"/>
      <c r="I95" s="152"/>
      <c r="J95" s="152"/>
    </row>
    <row r="96" spans="1:10" ht="12.75" customHeight="1" x14ac:dyDescent="0.2">
      <c r="A96" s="165">
        <v>94</v>
      </c>
      <c r="B96" s="166">
        <v>1</v>
      </c>
      <c r="C96" s="167"/>
      <c r="D96" s="152"/>
      <c r="E96" s="152"/>
      <c r="F96" s="152"/>
      <c r="G96" s="152"/>
      <c r="H96" s="152"/>
      <c r="I96" s="152"/>
      <c r="J96" s="152"/>
    </row>
    <row r="97" spans="1:10" ht="12.75" customHeight="1" x14ac:dyDescent="0.2">
      <c r="A97" s="165">
        <v>95</v>
      </c>
      <c r="B97" s="166">
        <v>1</v>
      </c>
      <c r="C97" s="167"/>
      <c r="D97" s="152"/>
      <c r="E97" s="152"/>
      <c r="F97" s="152"/>
      <c r="G97" s="152"/>
      <c r="H97" s="152"/>
      <c r="I97" s="152"/>
      <c r="J97" s="152"/>
    </row>
    <row r="98" spans="1:10" ht="12.75" customHeight="1" x14ac:dyDescent="0.2">
      <c r="A98" s="165">
        <v>96</v>
      </c>
      <c r="B98" s="166">
        <v>1</v>
      </c>
      <c r="C98" s="167"/>
      <c r="D98" s="152"/>
      <c r="E98" s="152"/>
      <c r="F98" s="152"/>
      <c r="G98" s="152"/>
      <c r="H98" s="152"/>
      <c r="I98" s="152"/>
      <c r="J98" s="152"/>
    </row>
    <row r="99" spans="1:10" ht="12.75" customHeight="1" x14ac:dyDescent="0.2">
      <c r="A99" s="165">
        <v>97</v>
      </c>
      <c r="B99" s="166">
        <v>1</v>
      </c>
      <c r="C99" s="167"/>
      <c r="D99" s="152"/>
      <c r="E99" s="152"/>
      <c r="F99" s="152"/>
      <c r="G99" s="152"/>
      <c r="H99" s="152"/>
      <c r="I99" s="152"/>
      <c r="J99" s="152"/>
    </row>
    <row r="100" spans="1:10" ht="12.75" customHeight="1" x14ac:dyDescent="0.2">
      <c r="A100" s="165">
        <v>98</v>
      </c>
      <c r="B100" s="166">
        <v>1</v>
      </c>
      <c r="C100" s="167"/>
      <c r="D100" s="152"/>
      <c r="E100" s="152"/>
      <c r="F100" s="152"/>
      <c r="G100" s="152"/>
      <c r="H100" s="152"/>
      <c r="I100" s="152"/>
      <c r="J100" s="152"/>
    </row>
    <row r="101" spans="1:10" ht="12.75" customHeight="1" x14ac:dyDescent="0.2">
      <c r="A101" s="165">
        <v>99</v>
      </c>
      <c r="B101" s="166">
        <v>1</v>
      </c>
      <c r="C101" s="167"/>
      <c r="D101" s="152"/>
      <c r="E101" s="152"/>
      <c r="F101" s="152"/>
      <c r="G101" s="152"/>
      <c r="H101" s="152"/>
      <c r="I101" s="152"/>
      <c r="J101" s="152"/>
    </row>
    <row r="102" spans="1:10" ht="12.75" customHeight="1" x14ac:dyDescent="0.2">
      <c r="A102" s="165">
        <v>100</v>
      </c>
      <c r="B102" s="166">
        <v>1</v>
      </c>
      <c r="C102" s="167"/>
      <c r="D102" s="152"/>
      <c r="E102" s="152"/>
      <c r="F102" s="152"/>
      <c r="G102" s="152"/>
      <c r="H102" s="152"/>
      <c r="I102" s="152"/>
      <c r="J102" s="152"/>
    </row>
  </sheetData>
  <pageMargins left="0.74791700000000005" right="0.74791700000000005" top="0.98402800000000001" bottom="0.98402800000000001" header="0.51180599999999998" footer="0.51180599999999998"/>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Résumé de l’exportation</vt:lpstr>
      <vt:lpstr>U9</vt:lpstr>
      <vt:lpstr>U11</vt:lpstr>
      <vt:lpstr>U13</vt:lpstr>
      <vt:lpstr>U15</vt:lpstr>
      <vt:lpstr>U17</vt:lpstr>
      <vt:lpstr>Point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Proprietaire</dc:creator>
  <cp:lastModifiedBy>Utilisateur Windows</cp:lastModifiedBy>
  <dcterms:created xsi:type="dcterms:W3CDTF">2025-04-08T09:35:48Z</dcterms:created>
  <dcterms:modified xsi:type="dcterms:W3CDTF">2025-04-08T09:35:49Z</dcterms:modified>
</cp:coreProperties>
</file>